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9975"/>
  </bookViews>
  <sheets>
    <sheet name="Todos" sheetId="6" r:id="rId1"/>
  </sheets>
  <calcPr calcId="124519"/>
</workbook>
</file>

<file path=xl/calcChain.xml><?xml version="1.0" encoding="utf-8"?>
<calcChain xmlns="http://schemas.openxmlformats.org/spreadsheetml/2006/main">
  <c r="G313" i="6"/>
  <c r="H313"/>
  <c r="I313"/>
  <c r="J313"/>
  <c r="K313"/>
  <c r="E313"/>
  <c r="G312"/>
  <c r="H312"/>
  <c r="I312"/>
  <c r="J312"/>
  <c r="K312"/>
  <c r="F312"/>
  <c r="G293"/>
  <c r="H293"/>
  <c r="I293"/>
  <c r="J293"/>
  <c r="K293"/>
  <c r="F293"/>
  <c r="G279"/>
  <c r="H279"/>
  <c r="L279" s="1"/>
  <c r="M279" s="1"/>
  <c r="I279"/>
  <c r="J279"/>
  <c r="K279"/>
  <c r="F279"/>
  <c r="G265"/>
  <c r="H265"/>
  <c r="I265"/>
  <c r="J265"/>
  <c r="K265"/>
  <c r="L265" s="1"/>
  <c r="M265" s="1"/>
  <c r="F265"/>
  <c r="G242"/>
  <c r="L242" s="1"/>
  <c r="M242" s="1"/>
  <c r="H242"/>
  <c r="I242"/>
  <c r="J242"/>
  <c r="K242"/>
  <c r="F242"/>
  <c r="G226"/>
  <c r="H226"/>
  <c r="I226"/>
  <c r="J226"/>
  <c r="K226"/>
  <c r="L226" s="1"/>
  <c r="M226" s="1"/>
  <c r="F226"/>
  <c r="G213"/>
  <c r="H213"/>
  <c r="I213"/>
  <c r="J213"/>
  <c r="K213"/>
  <c r="F213"/>
  <c r="G194"/>
  <c r="L194" s="1"/>
  <c r="M194" s="1"/>
  <c r="H194"/>
  <c r="I194"/>
  <c r="J194"/>
  <c r="K194"/>
  <c r="F194"/>
  <c r="G182"/>
  <c r="H182"/>
  <c r="I182"/>
  <c r="J182"/>
  <c r="K182"/>
  <c r="F182"/>
  <c r="G167"/>
  <c r="L167" s="1"/>
  <c r="M167" s="1"/>
  <c r="H167"/>
  <c r="I167"/>
  <c r="J167"/>
  <c r="K167"/>
  <c r="F167"/>
  <c r="G138"/>
  <c r="L138" s="1"/>
  <c r="M138" s="1"/>
  <c r="H138"/>
  <c r="I138"/>
  <c r="J138"/>
  <c r="K138"/>
  <c r="F138"/>
  <c r="G117"/>
  <c r="H117"/>
  <c r="I117"/>
  <c r="J117"/>
  <c r="K117"/>
  <c r="F117"/>
  <c r="L117" s="1"/>
  <c r="M117" s="1"/>
  <c r="G96"/>
  <c r="H96"/>
  <c r="I96"/>
  <c r="J96"/>
  <c r="K96"/>
  <c r="F96"/>
  <c r="G80"/>
  <c r="H80"/>
  <c r="L80" s="1"/>
  <c r="M80" s="1"/>
  <c r="I80"/>
  <c r="J80"/>
  <c r="K80"/>
  <c r="F80"/>
  <c r="G54"/>
  <c r="H54"/>
  <c r="I54"/>
  <c r="J54"/>
  <c r="K54"/>
  <c r="F54"/>
  <c r="F32"/>
  <c r="L32" s="1"/>
  <c r="M32" s="1"/>
  <c r="G32"/>
  <c r="H32"/>
  <c r="I32"/>
  <c r="J32"/>
  <c r="K32"/>
  <c r="M9"/>
  <c r="M11"/>
  <c r="M12"/>
  <c r="M15"/>
  <c r="M16"/>
  <c r="M19"/>
  <c r="M20"/>
  <c r="M23"/>
  <c r="M24"/>
  <c r="M27"/>
  <c r="M28"/>
  <c r="M31"/>
  <c r="M33"/>
  <c r="M36"/>
  <c r="M37"/>
  <c r="M40"/>
  <c r="M41"/>
  <c r="M44"/>
  <c r="M45"/>
  <c r="M48"/>
  <c r="M49"/>
  <c r="M52"/>
  <c r="M53"/>
  <c r="M61"/>
  <c r="M62"/>
  <c r="M82"/>
  <c r="M83"/>
  <c r="M86"/>
  <c r="M87"/>
  <c r="M90"/>
  <c r="M91"/>
  <c r="M94"/>
  <c r="M95"/>
  <c r="M99"/>
  <c r="M102"/>
  <c r="M103"/>
  <c r="M106"/>
  <c r="M107"/>
  <c r="M110"/>
  <c r="M111"/>
  <c r="M114"/>
  <c r="M115"/>
  <c r="M118"/>
  <c r="M119"/>
  <c r="M123"/>
  <c r="M126"/>
  <c r="M127"/>
  <c r="M130"/>
  <c r="M131"/>
  <c r="M134"/>
  <c r="M135"/>
  <c r="M139"/>
  <c r="M142"/>
  <c r="M143"/>
  <c r="M146"/>
  <c r="M147"/>
  <c r="M150"/>
  <c r="M151"/>
  <c r="M154"/>
  <c r="M155"/>
  <c r="M158"/>
  <c r="M162"/>
  <c r="M163"/>
  <c r="M166"/>
  <c r="M170"/>
  <c r="M174"/>
  <c r="M175"/>
  <c r="M178"/>
  <c r="M179"/>
  <c r="M183"/>
  <c r="M187"/>
  <c r="M190"/>
  <c r="M191"/>
  <c r="M195"/>
  <c r="M198"/>
  <c r="M199"/>
  <c r="M202"/>
  <c r="M203"/>
  <c r="M206"/>
  <c r="M207"/>
  <c r="M210"/>
  <c r="M211"/>
  <c r="M214"/>
  <c r="M219"/>
  <c r="M235"/>
  <c r="M243"/>
  <c r="M246"/>
  <c r="M247"/>
  <c r="M254"/>
  <c r="M255"/>
  <c r="M258"/>
  <c r="M259"/>
  <c r="M262"/>
  <c r="M263"/>
  <c r="M266"/>
  <c r="M267"/>
  <c r="M270"/>
  <c r="M271"/>
  <c r="M275"/>
  <c r="M278"/>
  <c r="M283"/>
  <c r="M286"/>
  <c r="M294"/>
  <c r="M295"/>
  <c r="M298"/>
  <c r="M299"/>
  <c r="M303"/>
  <c r="M306"/>
  <c r="M307"/>
  <c r="M310"/>
  <c r="M311"/>
  <c r="M2"/>
  <c r="L8"/>
  <c r="M8" s="1"/>
  <c r="L3"/>
  <c r="M3" s="1"/>
  <c r="L4"/>
  <c r="M4" s="1"/>
  <c r="L5"/>
  <c r="M5" s="1"/>
  <c r="L6"/>
  <c r="M6" s="1"/>
  <c r="L7"/>
  <c r="M7" s="1"/>
  <c r="L9"/>
  <c r="L10"/>
  <c r="M10" s="1"/>
  <c r="L11"/>
  <c r="L12"/>
  <c r="L13"/>
  <c r="M13" s="1"/>
  <c r="L14"/>
  <c r="M14" s="1"/>
  <c r="L15"/>
  <c r="L16"/>
  <c r="L17"/>
  <c r="M17" s="1"/>
  <c r="L18"/>
  <c r="M18" s="1"/>
  <c r="L19"/>
  <c r="L20"/>
  <c r="L21"/>
  <c r="M21" s="1"/>
  <c r="L22"/>
  <c r="M22" s="1"/>
  <c r="L23"/>
  <c r="L24"/>
  <c r="L25"/>
  <c r="M25" s="1"/>
  <c r="L26"/>
  <c r="M26" s="1"/>
  <c r="L27"/>
  <c r="L28"/>
  <c r="L29"/>
  <c r="M29" s="1"/>
  <c r="L30"/>
  <c r="M30" s="1"/>
  <c r="L31"/>
  <c r="L33"/>
  <c r="L34"/>
  <c r="M34" s="1"/>
  <c r="L35"/>
  <c r="M35" s="1"/>
  <c r="L36"/>
  <c r="L37"/>
  <c r="L38"/>
  <c r="M38" s="1"/>
  <c r="L39"/>
  <c r="M39" s="1"/>
  <c r="L40"/>
  <c r="L41"/>
  <c r="L42"/>
  <c r="M42" s="1"/>
  <c r="L43"/>
  <c r="M43" s="1"/>
  <c r="L44"/>
  <c r="L45"/>
  <c r="L46"/>
  <c r="M46" s="1"/>
  <c r="L47"/>
  <c r="M47" s="1"/>
  <c r="L48"/>
  <c r="L49"/>
  <c r="L50"/>
  <c r="M50" s="1"/>
  <c r="L51"/>
  <c r="M51" s="1"/>
  <c r="L52"/>
  <c r="L53"/>
  <c r="L55"/>
  <c r="M55" s="1"/>
  <c r="L56"/>
  <c r="M56" s="1"/>
  <c r="L57"/>
  <c r="M57" s="1"/>
  <c r="L58"/>
  <c r="M58" s="1"/>
  <c r="L59"/>
  <c r="M59" s="1"/>
  <c r="L60"/>
  <c r="M60" s="1"/>
  <c r="L61"/>
  <c r="L62"/>
  <c r="L63"/>
  <c r="M63" s="1"/>
  <c r="L64"/>
  <c r="M64" s="1"/>
  <c r="L65"/>
  <c r="M65" s="1"/>
  <c r="L66"/>
  <c r="M66" s="1"/>
  <c r="L67"/>
  <c r="M67" s="1"/>
  <c r="L68"/>
  <c r="M68" s="1"/>
  <c r="L69"/>
  <c r="M69" s="1"/>
  <c r="L70"/>
  <c r="M70" s="1"/>
  <c r="L71"/>
  <c r="M71" s="1"/>
  <c r="L72"/>
  <c r="M72" s="1"/>
  <c r="L73"/>
  <c r="M73" s="1"/>
  <c r="L74"/>
  <c r="M74" s="1"/>
  <c r="L75"/>
  <c r="M75" s="1"/>
  <c r="L76"/>
  <c r="M76" s="1"/>
  <c r="L77"/>
  <c r="M77" s="1"/>
  <c r="L78"/>
  <c r="M78" s="1"/>
  <c r="L79"/>
  <c r="M79" s="1"/>
  <c r="L81"/>
  <c r="M81" s="1"/>
  <c r="L82"/>
  <c r="L83"/>
  <c r="L84"/>
  <c r="M84" s="1"/>
  <c r="L85"/>
  <c r="M85" s="1"/>
  <c r="L86"/>
  <c r="L87"/>
  <c r="L88"/>
  <c r="M88" s="1"/>
  <c r="L89"/>
  <c r="M89" s="1"/>
  <c r="L90"/>
  <c r="L91"/>
  <c r="L92"/>
  <c r="M92" s="1"/>
  <c r="L93"/>
  <c r="M93" s="1"/>
  <c r="L94"/>
  <c r="L95"/>
  <c r="L97"/>
  <c r="M97" s="1"/>
  <c r="L98"/>
  <c r="M98" s="1"/>
  <c r="L99"/>
  <c r="L100"/>
  <c r="M100" s="1"/>
  <c r="L101"/>
  <c r="M101" s="1"/>
  <c r="L102"/>
  <c r="L103"/>
  <c r="L104"/>
  <c r="M104" s="1"/>
  <c r="L105"/>
  <c r="M105" s="1"/>
  <c r="L106"/>
  <c r="L107"/>
  <c r="L108"/>
  <c r="M108" s="1"/>
  <c r="L109"/>
  <c r="M109" s="1"/>
  <c r="L110"/>
  <c r="L111"/>
  <c r="L112"/>
  <c r="M112" s="1"/>
  <c r="L113"/>
  <c r="M113" s="1"/>
  <c r="L114"/>
  <c r="L115"/>
  <c r="L116"/>
  <c r="M116" s="1"/>
  <c r="L118"/>
  <c r="L119"/>
  <c r="L120"/>
  <c r="M120" s="1"/>
  <c r="L121"/>
  <c r="M121" s="1"/>
  <c r="L122"/>
  <c r="M122" s="1"/>
  <c r="L123"/>
  <c r="L124"/>
  <c r="M124" s="1"/>
  <c r="L125"/>
  <c r="M125" s="1"/>
  <c r="L126"/>
  <c r="L127"/>
  <c r="L128"/>
  <c r="M128" s="1"/>
  <c r="L129"/>
  <c r="M129" s="1"/>
  <c r="L130"/>
  <c r="L131"/>
  <c r="L132"/>
  <c r="M132" s="1"/>
  <c r="L133"/>
  <c r="M133" s="1"/>
  <c r="L134"/>
  <c r="L135"/>
  <c r="L136"/>
  <c r="M136" s="1"/>
  <c r="L137"/>
  <c r="M137" s="1"/>
  <c r="L139"/>
  <c r="L140"/>
  <c r="M140" s="1"/>
  <c r="L141"/>
  <c r="M141" s="1"/>
  <c r="L142"/>
  <c r="L143"/>
  <c r="L144"/>
  <c r="M144" s="1"/>
  <c r="L145"/>
  <c r="M145" s="1"/>
  <c r="L146"/>
  <c r="L147"/>
  <c r="L148"/>
  <c r="M148" s="1"/>
  <c r="L149"/>
  <c r="M149" s="1"/>
  <c r="L150"/>
  <c r="L151"/>
  <c r="L152"/>
  <c r="M152" s="1"/>
  <c r="L153"/>
  <c r="M153" s="1"/>
  <c r="L154"/>
  <c r="L155"/>
  <c r="L156"/>
  <c r="M156" s="1"/>
  <c r="L157"/>
  <c r="M157" s="1"/>
  <c r="L158"/>
  <c r="L159"/>
  <c r="M159" s="1"/>
  <c r="L160"/>
  <c r="M160" s="1"/>
  <c r="L161"/>
  <c r="M161" s="1"/>
  <c r="L162"/>
  <c r="L163"/>
  <c r="L164"/>
  <c r="M164" s="1"/>
  <c r="L165"/>
  <c r="M165" s="1"/>
  <c r="L166"/>
  <c r="L168"/>
  <c r="M168" s="1"/>
  <c r="L169"/>
  <c r="M169" s="1"/>
  <c r="L170"/>
  <c r="L171"/>
  <c r="M171" s="1"/>
  <c r="L172"/>
  <c r="M172" s="1"/>
  <c r="L173"/>
  <c r="M173" s="1"/>
  <c r="L174"/>
  <c r="L175"/>
  <c r="L176"/>
  <c r="M176" s="1"/>
  <c r="L177"/>
  <c r="M177" s="1"/>
  <c r="L178"/>
  <c r="L179"/>
  <c r="L180"/>
  <c r="M180" s="1"/>
  <c r="L181"/>
  <c r="M181" s="1"/>
  <c r="L183"/>
  <c r="L184"/>
  <c r="M184" s="1"/>
  <c r="L185"/>
  <c r="M185" s="1"/>
  <c r="L186"/>
  <c r="M186" s="1"/>
  <c r="L187"/>
  <c r="L188"/>
  <c r="M188" s="1"/>
  <c r="L189"/>
  <c r="M189" s="1"/>
  <c r="L190"/>
  <c r="L191"/>
  <c r="L192"/>
  <c r="M192" s="1"/>
  <c r="L193"/>
  <c r="M193" s="1"/>
  <c r="L195"/>
  <c r="L196"/>
  <c r="M196" s="1"/>
  <c r="L197"/>
  <c r="M197" s="1"/>
  <c r="L198"/>
  <c r="L199"/>
  <c r="L200"/>
  <c r="M200" s="1"/>
  <c r="L201"/>
  <c r="M201" s="1"/>
  <c r="L202"/>
  <c r="L203"/>
  <c r="L204"/>
  <c r="M204" s="1"/>
  <c r="L205"/>
  <c r="M205" s="1"/>
  <c r="L206"/>
  <c r="L207"/>
  <c r="L208"/>
  <c r="M208" s="1"/>
  <c r="L209"/>
  <c r="M209" s="1"/>
  <c r="L210"/>
  <c r="L211"/>
  <c r="L212"/>
  <c r="M212" s="1"/>
  <c r="L214"/>
  <c r="L215"/>
  <c r="M215" s="1"/>
  <c r="L216"/>
  <c r="M216" s="1"/>
  <c r="L217"/>
  <c r="M217" s="1"/>
  <c r="L218"/>
  <c r="M218" s="1"/>
  <c r="L219"/>
  <c r="L220"/>
  <c r="M220" s="1"/>
  <c r="L221"/>
  <c r="M221" s="1"/>
  <c r="L222"/>
  <c r="M222" s="1"/>
  <c r="L223"/>
  <c r="M223" s="1"/>
  <c r="L224"/>
  <c r="M224" s="1"/>
  <c r="L225"/>
  <c r="M225" s="1"/>
  <c r="L227"/>
  <c r="M227" s="1"/>
  <c r="L228"/>
  <c r="M228" s="1"/>
  <c r="L229"/>
  <c r="M229" s="1"/>
  <c r="L230"/>
  <c r="M230" s="1"/>
  <c r="L231"/>
  <c r="M231" s="1"/>
  <c r="L232"/>
  <c r="M232" s="1"/>
  <c r="L233"/>
  <c r="M233" s="1"/>
  <c r="L234"/>
  <c r="M234" s="1"/>
  <c r="L235"/>
  <c r="L236"/>
  <c r="M236" s="1"/>
  <c r="L237"/>
  <c r="M237" s="1"/>
  <c r="L238"/>
  <c r="M238" s="1"/>
  <c r="L239"/>
  <c r="M239" s="1"/>
  <c r="L240"/>
  <c r="M240" s="1"/>
  <c r="L241"/>
  <c r="M241" s="1"/>
  <c r="L243"/>
  <c r="L244"/>
  <c r="M244" s="1"/>
  <c r="L245"/>
  <c r="M245" s="1"/>
  <c r="L246"/>
  <c r="L247"/>
  <c r="L248"/>
  <c r="M248" s="1"/>
  <c r="L249"/>
  <c r="M249" s="1"/>
  <c r="L250"/>
  <c r="M250" s="1"/>
  <c r="L251"/>
  <c r="M251" s="1"/>
  <c r="L252"/>
  <c r="M252" s="1"/>
  <c r="L253"/>
  <c r="M253" s="1"/>
  <c r="L254"/>
  <c r="L255"/>
  <c r="L256"/>
  <c r="M256" s="1"/>
  <c r="L257"/>
  <c r="M257" s="1"/>
  <c r="L258"/>
  <c r="L259"/>
  <c r="L260"/>
  <c r="M260" s="1"/>
  <c r="L261"/>
  <c r="M261" s="1"/>
  <c r="L262"/>
  <c r="L263"/>
  <c r="L264"/>
  <c r="M264" s="1"/>
  <c r="L266"/>
  <c r="L267"/>
  <c r="L268"/>
  <c r="M268" s="1"/>
  <c r="L269"/>
  <c r="M269" s="1"/>
  <c r="L270"/>
  <c r="L271"/>
  <c r="L272"/>
  <c r="M272" s="1"/>
  <c r="L273"/>
  <c r="M273" s="1"/>
  <c r="L274"/>
  <c r="M274" s="1"/>
  <c r="L275"/>
  <c r="L276"/>
  <c r="M276" s="1"/>
  <c r="L277"/>
  <c r="M277" s="1"/>
  <c r="L278"/>
  <c r="L280"/>
  <c r="M280" s="1"/>
  <c r="L281"/>
  <c r="M281" s="1"/>
  <c r="L282"/>
  <c r="M282" s="1"/>
  <c r="L283"/>
  <c r="L284"/>
  <c r="M284" s="1"/>
  <c r="L285"/>
  <c r="M285" s="1"/>
  <c r="L286"/>
  <c r="L287"/>
  <c r="M287" s="1"/>
  <c r="L288"/>
  <c r="M288" s="1"/>
  <c r="L289"/>
  <c r="M289" s="1"/>
  <c r="L290"/>
  <c r="M290" s="1"/>
  <c r="L291"/>
  <c r="M291" s="1"/>
  <c r="L292"/>
  <c r="M292" s="1"/>
  <c r="L294"/>
  <c r="L295"/>
  <c r="L296"/>
  <c r="M296" s="1"/>
  <c r="L297"/>
  <c r="M297" s="1"/>
  <c r="L298"/>
  <c r="L299"/>
  <c r="L300"/>
  <c r="M300" s="1"/>
  <c r="L301"/>
  <c r="M301" s="1"/>
  <c r="L302"/>
  <c r="M302" s="1"/>
  <c r="L303"/>
  <c r="L304"/>
  <c r="M304" s="1"/>
  <c r="L305"/>
  <c r="M305" s="1"/>
  <c r="L306"/>
  <c r="L307"/>
  <c r="L308"/>
  <c r="M308" s="1"/>
  <c r="L309"/>
  <c r="M309" s="1"/>
  <c r="L310"/>
  <c r="L311"/>
  <c r="L2"/>
  <c r="F313" l="1"/>
  <c r="L313" s="1"/>
  <c r="M313" s="1"/>
  <c r="L312"/>
  <c r="M312" s="1"/>
  <c r="L293"/>
  <c r="M293" s="1"/>
  <c r="L213"/>
  <c r="M213" s="1"/>
  <c r="L182"/>
  <c r="M182" s="1"/>
  <c r="L96"/>
  <c r="M96" s="1"/>
  <c r="L54"/>
  <c r="M54" s="1"/>
</calcChain>
</file>

<file path=xl/sharedStrings.xml><?xml version="1.0" encoding="utf-8"?>
<sst xmlns="http://schemas.openxmlformats.org/spreadsheetml/2006/main" count="1210" uniqueCount="400">
  <si>
    <t>Município</t>
  </si>
  <si>
    <t xml:space="preserve">População </t>
  </si>
  <si>
    <t>Abdon Batista</t>
  </si>
  <si>
    <t>--</t>
  </si>
  <si>
    <t>Abelardo Luz</t>
  </si>
  <si>
    <t>Agrolândia</t>
  </si>
  <si>
    <t>Rio do Sul</t>
  </si>
  <si>
    <t>Agronômica</t>
  </si>
  <si>
    <t>Água Doce</t>
  </si>
  <si>
    <t>Águas de Chapecó</t>
  </si>
  <si>
    <t>Palmitos</t>
  </si>
  <si>
    <t>Águas Frias</t>
  </si>
  <si>
    <t>Chapecó</t>
  </si>
  <si>
    <t>Águas Mornas</t>
  </si>
  <si>
    <t>Alfredo Wagner</t>
  </si>
  <si>
    <t>Ituporanga</t>
  </si>
  <si>
    <t>Alto Bela Vista</t>
  </si>
  <si>
    <t>Concórdia</t>
  </si>
  <si>
    <t>Anchieta</t>
  </si>
  <si>
    <t>Dionísio Cerqueira</t>
  </si>
  <si>
    <t>Angelina</t>
  </si>
  <si>
    <t>Anita Garibaldi</t>
  </si>
  <si>
    <t>Lages</t>
  </si>
  <si>
    <t>Anitápolis</t>
  </si>
  <si>
    <t>Antônio Carlos</t>
  </si>
  <si>
    <t>Apiúna</t>
  </si>
  <si>
    <t>Ibirama</t>
  </si>
  <si>
    <t>Arabutã</t>
  </si>
  <si>
    <t>Araquari</t>
  </si>
  <si>
    <t>Araranguá</t>
  </si>
  <si>
    <t>Armazém</t>
  </si>
  <si>
    <t>Braço do Norte</t>
  </si>
  <si>
    <t>Arroio Trinta</t>
  </si>
  <si>
    <t>Videira</t>
  </si>
  <si>
    <t>Arvoredo</t>
  </si>
  <si>
    <t>Ascurra</t>
  </si>
  <si>
    <t>Atalanta</t>
  </si>
  <si>
    <t>Aurora</t>
  </si>
  <si>
    <t>Balneário Arroio do Silva</t>
  </si>
  <si>
    <t>Balneário Barra do Sul</t>
  </si>
  <si>
    <t>Balneário Camboriú</t>
  </si>
  <si>
    <t>Balneário Gaivota</t>
  </si>
  <si>
    <t>Balneário Piçarras</t>
  </si>
  <si>
    <t>Balneário Rincão</t>
  </si>
  <si>
    <t>Içara</t>
  </si>
  <si>
    <t>Bandeirante</t>
  </si>
  <si>
    <t>Barra Bonita</t>
  </si>
  <si>
    <t>Barra Velha</t>
  </si>
  <si>
    <t>Bela Vista do Toldo</t>
  </si>
  <si>
    <t>Canoinhas</t>
  </si>
  <si>
    <t>Belmonte</t>
  </si>
  <si>
    <t>Benedito Novo</t>
  </si>
  <si>
    <t>Biguaçu</t>
  </si>
  <si>
    <t>Blumenau</t>
  </si>
  <si>
    <t>Bocaina do Sul</t>
  </si>
  <si>
    <t>Bom Jardim da Serra</t>
  </si>
  <si>
    <t>São Joaquim</t>
  </si>
  <si>
    <t>Bom Jesus</t>
  </si>
  <si>
    <t>Bom Jesus do Oeste</t>
  </si>
  <si>
    <t>Pinhalzinho</t>
  </si>
  <si>
    <t>Bom Retiro</t>
  </si>
  <si>
    <t>Bombinhas</t>
  </si>
  <si>
    <t>Itapema</t>
  </si>
  <si>
    <t>Botuverá</t>
  </si>
  <si>
    <t>Brusque</t>
  </si>
  <si>
    <t>Braço do Trombudo</t>
  </si>
  <si>
    <t>Brunópolis</t>
  </si>
  <si>
    <t>Caçador</t>
  </si>
  <si>
    <t>Caibi</t>
  </si>
  <si>
    <t>Calmon</t>
  </si>
  <si>
    <t>Camboriú</t>
  </si>
  <si>
    <t>Campo Alegre</t>
  </si>
  <si>
    <t>São Bento do Sul</t>
  </si>
  <si>
    <t>Campo Belo do Sul</t>
  </si>
  <si>
    <t>Campo Erê</t>
  </si>
  <si>
    <t>Campos Novos</t>
  </si>
  <si>
    <t>Canelinha</t>
  </si>
  <si>
    <t>Tijucas</t>
  </si>
  <si>
    <t>Capão Alto</t>
  </si>
  <si>
    <t>Capinzal</t>
  </si>
  <si>
    <t>Capivari de Baixo</t>
  </si>
  <si>
    <t>Laguna</t>
  </si>
  <si>
    <t>Catanduvas</t>
  </si>
  <si>
    <t>Caxambu do Sul</t>
  </si>
  <si>
    <t>Celso Ramos</t>
  </si>
  <si>
    <t>Cerro Negro</t>
  </si>
  <si>
    <t>Chapadão do Lageado</t>
  </si>
  <si>
    <t>Cocal do Sul</t>
  </si>
  <si>
    <t>Cordilheira Alta</t>
  </si>
  <si>
    <t>Coronel Freitas</t>
  </si>
  <si>
    <t>Coronel Martins</t>
  </si>
  <si>
    <t>Correia Pinto</t>
  </si>
  <si>
    <t>Corupá</t>
  </si>
  <si>
    <t>Criciúma</t>
  </si>
  <si>
    <t>Cunha Porã</t>
  </si>
  <si>
    <t>Cunhataí</t>
  </si>
  <si>
    <t>Curitibanos</t>
  </si>
  <si>
    <t>Descanso</t>
  </si>
  <si>
    <t>Dona Emma</t>
  </si>
  <si>
    <t>Doutor Pedrinho</t>
  </si>
  <si>
    <t>Entre Rios</t>
  </si>
  <si>
    <t>Ermo</t>
  </si>
  <si>
    <t>Erval Velho</t>
  </si>
  <si>
    <t>Faxinal dos Guedes</t>
  </si>
  <si>
    <t>Flor do Sertão</t>
  </si>
  <si>
    <t>Florianópolis</t>
  </si>
  <si>
    <t>Formosa do Sul</t>
  </si>
  <si>
    <t>Forquilhinha</t>
  </si>
  <si>
    <t>Fraiburgo</t>
  </si>
  <si>
    <t>Frei Rogério</t>
  </si>
  <si>
    <t>Galvão</t>
  </si>
  <si>
    <t>Garopaba</t>
  </si>
  <si>
    <t>Imbituba</t>
  </si>
  <si>
    <t>Garuva</t>
  </si>
  <si>
    <t>Gaspar</t>
  </si>
  <si>
    <t>Governador Celso Ramos</t>
  </si>
  <si>
    <t>Grão Pará</t>
  </si>
  <si>
    <t>Gravatal</t>
  </si>
  <si>
    <t>Tubarão</t>
  </si>
  <si>
    <t>Guabiruba</t>
  </si>
  <si>
    <t>Guaraciaba</t>
  </si>
  <si>
    <t>Guaramirim</t>
  </si>
  <si>
    <t>Jaraguá do Sul</t>
  </si>
  <si>
    <t>Guarujá do Sul</t>
  </si>
  <si>
    <t>Guatambú</t>
  </si>
  <si>
    <t>Herval d'Oeste</t>
  </si>
  <si>
    <t>Ibiam</t>
  </si>
  <si>
    <t>Ibicaré</t>
  </si>
  <si>
    <t>Ilhota</t>
  </si>
  <si>
    <t>Imaruí</t>
  </si>
  <si>
    <t>Imbuia</t>
  </si>
  <si>
    <t>Indaial</t>
  </si>
  <si>
    <t>Iomerê</t>
  </si>
  <si>
    <t>Ipira</t>
  </si>
  <si>
    <t>Iporã do Oeste</t>
  </si>
  <si>
    <t>Ipuaçu</t>
  </si>
  <si>
    <t>Ipumirim</t>
  </si>
  <si>
    <t>Iraceminha</t>
  </si>
  <si>
    <t>Irani</t>
  </si>
  <si>
    <t>Irati</t>
  </si>
  <si>
    <t>Irineópolis</t>
  </si>
  <si>
    <t>Itá</t>
  </si>
  <si>
    <t>Itaiópolis</t>
  </si>
  <si>
    <t>Mafra</t>
  </si>
  <si>
    <t>Itajaí</t>
  </si>
  <si>
    <t>Itapiranga</t>
  </si>
  <si>
    <t>Itapoá</t>
  </si>
  <si>
    <t>Jaborá</t>
  </si>
  <si>
    <t>Jacinto Machado</t>
  </si>
  <si>
    <t>Jaguaruna</t>
  </si>
  <si>
    <t>Jardinópolis</t>
  </si>
  <si>
    <t>Joaçaba</t>
  </si>
  <si>
    <t>Joinville</t>
  </si>
  <si>
    <t>José Boiteux</t>
  </si>
  <si>
    <t>Jupiá</t>
  </si>
  <si>
    <t>Lacerdópolis</t>
  </si>
  <si>
    <t>Lajeado Grande</t>
  </si>
  <si>
    <t>Laurentino</t>
  </si>
  <si>
    <t>Lauro Muller</t>
  </si>
  <si>
    <t>Lebon Régis</t>
  </si>
  <si>
    <t>Leoberto Leal</t>
  </si>
  <si>
    <t>Lindóia do Sul</t>
  </si>
  <si>
    <t>Lontras</t>
  </si>
  <si>
    <t>Luiz Alves</t>
  </si>
  <si>
    <t>Luzerna</t>
  </si>
  <si>
    <t>Macieira</t>
  </si>
  <si>
    <t>Major Gercino</t>
  </si>
  <si>
    <t>Major Vieira</t>
  </si>
  <si>
    <t>Maracajá</t>
  </si>
  <si>
    <t>Maravilha</t>
  </si>
  <si>
    <t>Marema</t>
  </si>
  <si>
    <t>Massaranduba</t>
  </si>
  <si>
    <t>Matos Costa</t>
  </si>
  <si>
    <t>Meleiro</t>
  </si>
  <si>
    <t>Mirim Doce</t>
  </si>
  <si>
    <t>Modelo</t>
  </si>
  <si>
    <t>Mondaí</t>
  </si>
  <si>
    <t>Monte Carlo</t>
  </si>
  <si>
    <t>Monte Castelo</t>
  </si>
  <si>
    <t>Morro da Fumaça</t>
  </si>
  <si>
    <t>Morro Grande</t>
  </si>
  <si>
    <t>Navegantes</t>
  </si>
  <si>
    <t>Nova Erechim</t>
  </si>
  <si>
    <t>Nova Itaberaba</t>
  </si>
  <si>
    <t>Nova Trento</t>
  </si>
  <si>
    <t>Nova Veneza</t>
  </si>
  <si>
    <t>Novo Horizonte</t>
  </si>
  <si>
    <t>Orleans</t>
  </si>
  <si>
    <t>Otacílio Costa</t>
  </si>
  <si>
    <t>Ouro</t>
  </si>
  <si>
    <t>Ouro Verde</t>
  </si>
  <si>
    <t>Paial</t>
  </si>
  <si>
    <t>Painel</t>
  </si>
  <si>
    <t>Palhoça</t>
  </si>
  <si>
    <t>Palma Sola</t>
  </si>
  <si>
    <t>Palmeira</t>
  </si>
  <si>
    <t>Papanduva</t>
  </si>
  <si>
    <t>Paraíso</t>
  </si>
  <si>
    <t>Passo de Torres</t>
  </si>
  <si>
    <t>Passos Maia</t>
  </si>
  <si>
    <t>Paulo Lopes</t>
  </si>
  <si>
    <t>Pedras Grandes</t>
  </si>
  <si>
    <t>Penha</t>
  </si>
  <si>
    <t>Peritiba</t>
  </si>
  <si>
    <t>Pescaria Brava</t>
  </si>
  <si>
    <t>Petrolândia</t>
  </si>
  <si>
    <t>Pinheiro Preto</t>
  </si>
  <si>
    <t>Piratuba</t>
  </si>
  <si>
    <t>Planalto Alegre</t>
  </si>
  <si>
    <t>Pomerode</t>
  </si>
  <si>
    <t>Ponte Alta</t>
  </si>
  <si>
    <t>Ponte Alta do Norte</t>
  </si>
  <si>
    <t>Ponte Serrada</t>
  </si>
  <si>
    <t>Porto Belo</t>
  </si>
  <si>
    <t>Porto União</t>
  </si>
  <si>
    <t>Pouso Redondo</t>
  </si>
  <si>
    <t>Praia Grande</t>
  </si>
  <si>
    <t>Presidente Castello Branco</t>
  </si>
  <si>
    <t>Presidente Getúlio</t>
  </si>
  <si>
    <t>Presidente Nereu</t>
  </si>
  <si>
    <t>Princesa</t>
  </si>
  <si>
    <t>Quilombo</t>
  </si>
  <si>
    <t>Rancho Queimado</t>
  </si>
  <si>
    <t>Rio das Antas</t>
  </si>
  <si>
    <t>Rio do Campo</t>
  </si>
  <si>
    <t>Rio do Oeste</t>
  </si>
  <si>
    <t>Rio dos Cedros</t>
  </si>
  <si>
    <t>Rio Fortuna</t>
  </si>
  <si>
    <t>Rio Negrinho</t>
  </si>
  <si>
    <t>Rio Rufino</t>
  </si>
  <si>
    <t>Riqueza</t>
  </si>
  <si>
    <t>Rodeio</t>
  </si>
  <si>
    <t>Romelândia</t>
  </si>
  <si>
    <t>Salete</t>
  </si>
  <si>
    <t>Saltinho</t>
  </si>
  <si>
    <t>Salto Veloso</t>
  </si>
  <si>
    <t>Sangão</t>
  </si>
  <si>
    <t>Santa Cecília</t>
  </si>
  <si>
    <t>Santa Helena</t>
  </si>
  <si>
    <t>Santa Rosa de Lima</t>
  </si>
  <si>
    <t>Santa Rosa do Sul</t>
  </si>
  <si>
    <t>Santa Terezinha</t>
  </si>
  <si>
    <t>Santa Terezinha do Progresso</t>
  </si>
  <si>
    <t>Santiago do Sul</t>
  </si>
  <si>
    <t>Santo Amaro da Imperatriz</t>
  </si>
  <si>
    <t>São Bernardino</t>
  </si>
  <si>
    <t>São Bonifácio</t>
  </si>
  <si>
    <t>São Carlos</t>
  </si>
  <si>
    <t>São Cristovão do Sul</t>
  </si>
  <si>
    <t>São Domingos</t>
  </si>
  <si>
    <t>São Francisco do Sul</t>
  </si>
  <si>
    <t>São João Batista</t>
  </si>
  <si>
    <t>São João do Itaperiú</t>
  </si>
  <si>
    <t>São João do Oeste</t>
  </si>
  <si>
    <t>São João do Sul</t>
  </si>
  <si>
    <t>São José</t>
  </si>
  <si>
    <t>São José do Cedro</t>
  </si>
  <si>
    <t>São José do Cerrito</t>
  </si>
  <si>
    <t>São Lourenço do Oeste</t>
  </si>
  <si>
    <t>São Ludgero</t>
  </si>
  <si>
    <t>São Martinho</t>
  </si>
  <si>
    <t>São Miguel da Boa Vista</t>
  </si>
  <si>
    <t>São Miguel do Oeste</t>
  </si>
  <si>
    <t>São Pedro de Alcântara</t>
  </si>
  <si>
    <t>Saudades</t>
  </si>
  <si>
    <t>Schroeder</t>
  </si>
  <si>
    <t>Seara</t>
  </si>
  <si>
    <t>Serra Alta</t>
  </si>
  <si>
    <t>Siderópolis</t>
  </si>
  <si>
    <t>Sombrio</t>
  </si>
  <si>
    <t>Sul Brasil</t>
  </si>
  <si>
    <t>Taió</t>
  </si>
  <si>
    <t>Tangará</t>
  </si>
  <si>
    <t>Tigrinhos</t>
  </si>
  <si>
    <t>Timbé do Sul</t>
  </si>
  <si>
    <t>Timbó</t>
  </si>
  <si>
    <t>Timbó Grande</t>
  </si>
  <si>
    <t>Três Barras</t>
  </si>
  <si>
    <t>Treviso</t>
  </si>
  <si>
    <t>Treze de Maio</t>
  </si>
  <si>
    <t>Treze Tílias</t>
  </si>
  <si>
    <t>Trombudo Central</t>
  </si>
  <si>
    <t>Tunápolis</t>
  </si>
  <si>
    <t>Turvo</t>
  </si>
  <si>
    <t>União do Oeste</t>
  </si>
  <si>
    <t>Urubici</t>
  </si>
  <si>
    <t>Urupema</t>
  </si>
  <si>
    <t>Urussanga</t>
  </si>
  <si>
    <t>Vargeão</t>
  </si>
  <si>
    <t>Vargem</t>
  </si>
  <si>
    <t>Vargem Bonita</t>
  </si>
  <si>
    <t>Vidal Ramos</t>
  </si>
  <si>
    <t>Vitor Meireles</t>
  </si>
  <si>
    <t>Witmarsum</t>
  </si>
  <si>
    <t>Xanxerê</t>
  </si>
  <si>
    <t>Xavantina</t>
  </si>
  <si>
    <t>Xaxim</t>
  </si>
  <si>
    <t>Zortéa</t>
  </si>
  <si>
    <t>Região de Saúde</t>
  </si>
  <si>
    <t>SDR</t>
  </si>
  <si>
    <t>30º SDR - Dionísio Cerqueira</t>
  </si>
  <si>
    <t>1º SDR - São Miguel D'Oeste</t>
  </si>
  <si>
    <t>2º SDR - Maravilha</t>
  </si>
  <si>
    <t>31° SDR - Itapiranga</t>
  </si>
  <si>
    <t>29º SDR - Palmitos</t>
  </si>
  <si>
    <t>TOTAL DA REGIÃO DE SAÚDE DO EXTREMO OESTE</t>
  </si>
  <si>
    <t>5º SDR - Xanxerê</t>
  </si>
  <si>
    <t>3ª SDR - São Lourenço do Oeste</t>
  </si>
  <si>
    <t>TOTAL DA REGIÃO DE SAÚDE DE XANXERÊ</t>
  </si>
  <si>
    <t>4º SDR - Chapecó</t>
  </si>
  <si>
    <t>32° SDR - Quilombo</t>
  </si>
  <si>
    <t>TOTAL DA REGIÃO DE SAÚDE DO OESTE</t>
  </si>
  <si>
    <t>6º SDR - Concórdia</t>
  </si>
  <si>
    <t>33° SDR - Seara</t>
  </si>
  <si>
    <t>TOTAL DA REGIÃO DE SAÚDE DO ALTO URUGUAI CATARINENSE</t>
  </si>
  <si>
    <t>8º SDR - Campos Novos</t>
  </si>
  <si>
    <t>7º SDR - Joaçaba</t>
  </si>
  <si>
    <t>TOTAL DA REGIÃO DE SAÚDE DO MEIO OESTE</t>
  </si>
  <si>
    <t>9º SDR - Videira</t>
  </si>
  <si>
    <t>10º SDR - Caçador</t>
  </si>
  <si>
    <t>11º SDR - Curitibanos</t>
  </si>
  <si>
    <t>TOTAL DA REGIÃO DE SAÚDE DO ALTO VALE DO RIO DO PEIXE</t>
  </si>
  <si>
    <t>12º SDR - Rio do Sul</t>
  </si>
  <si>
    <t>13º SDR - Ituporanga</t>
  </si>
  <si>
    <t>14º SDR - Ibirama</t>
  </si>
  <si>
    <t>34° SDR - Taió</t>
  </si>
  <si>
    <t>TOTAL DA REGIÃO DE SAÚDE DO ALTO VALE DO ITAJAÍ</t>
  </si>
  <si>
    <t>35° SDR - Timbó</t>
  </si>
  <si>
    <t>15º SDR - Blumenau</t>
  </si>
  <si>
    <t>16º SDR - Brusque</t>
  </si>
  <si>
    <t>TOTAL DA REGIÃO DE SAÚDE DO MÉDIO VALE DO ITAJAÍ</t>
  </si>
  <si>
    <t>17º SDR - Itajaí</t>
  </si>
  <si>
    <t>TOTAL DA REGIÃO DE SAÚDE DA FOZ DO RIO ITAJAÍ</t>
  </si>
  <si>
    <t>36° SDR - Braço do Norte</t>
  </si>
  <si>
    <t>20º SDR - Tubarão</t>
  </si>
  <si>
    <t>19º SDR - Laguna</t>
  </si>
  <si>
    <t>TOTAL DA REGIÃO DE SAÚDE DE LAGUNA</t>
  </si>
  <si>
    <t xml:space="preserve">21º SDR - Criciúma </t>
  </si>
  <si>
    <t>TOTAL DA REGIÃO DE SAÚDE CARBONÍFERA</t>
  </si>
  <si>
    <t>22º SDR - Araranguá</t>
  </si>
  <si>
    <t>TOTAL DA REGIÃO DE SAÚDE DO EXTREMO SUL CATARINENSE</t>
  </si>
  <si>
    <t>18º SDR - Grande Fpoli</t>
  </si>
  <si>
    <t>TOTAL DA REGIÃO DE SAÚDE DA GRANDE FLORIANÓPOLIS</t>
  </si>
  <si>
    <t>23º SDR - Joinville</t>
  </si>
  <si>
    <t>24º SDR - Jaraguá do Sul</t>
  </si>
  <si>
    <t>TOTAL DA REGIÃO DE SAÚDE DO NORDESTE</t>
  </si>
  <si>
    <t>26º SDR - Canoinhas</t>
  </si>
  <si>
    <t xml:space="preserve">25º SDR - Mafra </t>
  </si>
  <si>
    <t>TOTAL DA REGIÃO DE SAÚDE DO PLANALTO NORTE</t>
  </si>
  <si>
    <t>27º SDR - Lages</t>
  </si>
  <si>
    <t>28º SDR - São Joaquim</t>
  </si>
  <si>
    <t>TOTAL DA REGIÃO DA SAÚDE  DA SERRA CATARINENSE</t>
  </si>
  <si>
    <t xml:space="preserve"> CAPS </t>
  </si>
  <si>
    <t>CAPS I Microrregional</t>
  </si>
  <si>
    <t>CAPS I</t>
  </si>
  <si>
    <t>Encaminha p/ São Carlos</t>
  </si>
  <si>
    <t>Encaminha p/ Palmitos</t>
  </si>
  <si>
    <t>CAPS II, CAPSi, CAPSad</t>
  </si>
  <si>
    <t>Encaminha p/ Quilombo</t>
  </si>
  <si>
    <t>CAPS I - Microrregional</t>
  </si>
  <si>
    <t>Encaminha p/ Água Doce</t>
  </si>
  <si>
    <t>CAPS II e CAPS ad</t>
  </si>
  <si>
    <t>Encaminha p/ Santa Cecilia</t>
  </si>
  <si>
    <t>Encaminha para Ibirama</t>
  </si>
  <si>
    <t>CAPS II</t>
  </si>
  <si>
    <t>CAPS II, CAPSi, CAPSad.</t>
  </si>
  <si>
    <t>CAPS II e CAPSad</t>
  </si>
  <si>
    <t>Encaminha p/ Içara</t>
  </si>
  <si>
    <t xml:space="preserve">CAPS I </t>
  </si>
  <si>
    <t>CAPS II, CAPSad e CAPS III, CAPSi</t>
  </si>
  <si>
    <t>Encaminha p/ Siderópolis</t>
  </si>
  <si>
    <t>CAPS II, CAPSi, 2 CAPSad</t>
  </si>
  <si>
    <t xml:space="preserve">CAPS II </t>
  </si>
  <si>
    <t>CAPS II, CAPSi, CAPSad e CAPS III</t>
  </si>
  <si>
    <t>Encaminha p/ Monte Castelo</t>
  </si>
  <si>
    <t>CAPS II , CAPSad, CAPSi</t>
  </si>
  <si>
    <t>Caps I</t>
  </si>
  <si>
    <t>Caps II</t>
  </si>
  <si>
    <t>Caps III</t>
  </si>
  <si>
    <t>Caps i</t>
  </si>
  <si>
    <t>CAPS I, CAPS i</t>
  </si>
  <si>
    <t>Pontuação</t>
  </si>
  <si>
    <t>TOTAL DO ESTADO DE SC</t>
  </si>
  <si>
    <t>Caps ad</t>
  </si>
  <si>
    <t>Caps ad III</t>
  </si>
  <si>
    <t>Serra Catarinense</t>
  </si>
  <si>
    <t>Planalto Norte</t>
  </si>
  <si>
    <t>Nordeste</t>
  </si>
  <si>
    <t>Grande Florianópolis</t>
  </si>
  <si>
    <t>Extremo Sul Catarinense</t>
  </si>
  <si>
    <t>Carbonífera</t>
  </si>
  <si>
    <t>Foz do Rio Itajaí</t>
  </si>
  <si>
    <t>Médio Vale do Itajaí</t>
  </si>
  <si>
    <t>Alto Vale do Itajaí</t>
  </si>
  <si>
    <t>Alto Vale do Rio do Peixe</t>
  </si>
  <si>
    <t>Meio Oeste</t>
  </si>
  <si>
    <t>Alto Uruguai Catarinense</t>
  </si>
  <si>
    <t>Oeste</t>
  </si>
  <si>
    <t>Extremo Oeste</t>
  </si>
  <si>
    <t>Taxa Cobertura de CAPS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</si>
</sst>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FFFF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5">
    <xf numFmtId="0" fontId="0" fillId="0" borderId="0" xfId="0"/>
    <xf numFmtId="3" fontId="3" fillId="0" borderId="23" xfId="0" applyNumberFormat="1" applyFont="1" applyFill="1" applyBorder="1" applyAlignment="1">
      <alignment horizontal="left" vertical="center"/>
    </xf>
    <xf numFmtId="3" fontId="3" fillId="0" borderId="9" xfId="0" applyNumberFormat="1" applyFont="1" applyFill="1" applyBorder="1" applyAlignment="1">
      <alignment horizontal="left" vertical="center"/>
    </xf>
    <xf numFmtId="3" fontId="3" fillId="0" borderId="25" xfId="0" applyNumberFormat="1" applyFont="1" applyFill="1" applyBorder="1" applyAlignment="1">
      <alignment horizontal="left" vertical="center"/>
    </xf>
    <xf numFmtId="3" fontId="3" fillId="0" borderId="13" xfId="0" applyNumberFormat="1" applyFont="1" applyFill="1" applyBorder="1" applyAlignment="1">
      <alignment horizontal="left" vertical="center"/>
    </xf>
    <xf numFmtId="0" fontId="2" fillId="2" borderId="1" xfId="0" applyFont="1" applyFill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3" fontId="2" fillId="2" borderId="3" xfId="0" applyNumberFormat="1" applyFont="1" applyFill="1" applyBorder="1" applyAlignment="1">
      <alignment horizontal="center" vertical="center"/>
    </xf>
    <xf numFmtId="3" fontId="3" fillId="0" borderId="27" xfId="0" applyNumberFormat="1" applyFont="1" applyFill="1" applyBorder="1" applyAlignment="1">
      <alignment horizontal="left" vertical="center"/>
    </xf>
    <xf numFmtId="3" fontId="3" fillId="0" borderId="6" xfId="0" applyNumberFormat="1" applyFont="1" applyFill="1" applyBorder="1" applyAlignment="1">
      <alignment horizontal="left" vertical="center"/>
    </xf>
    <xf numFmtId="0" fontId="3" fillId="0" borderId="23" xfId="0" applyFont="1" applyFill="1" applyBorder="1" applyAlignment="1">
      <alignment horizontal="left" vertical="center"/>
    </xf>
    <xf numFmtId="0" fontId="3" fillId="0" borderId="9" xfId="0" applyFont="1" applyFill="1" applyBorder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NumberFormat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3" fillId="0" borderId="27" xfId="0" applyFont="1" applyFill="1" applyBorder="1" applyAlignment="1">
      <alignment horizontal="left" vertical="center"/>
    </xf>
    <xf numFmtId="0" fontId="3" fillId="0" borderId="6" xfId="0" applyFont="1" applyFill="1" applyBorder="1" applyAlignment="1">
      <alignment horizontal="left" vertical="center"/>
    </xf>
    <xf numFmtId="4" fontId="3" fillId="0" borderId="10" xfId="0" applyNumberFormat="1" applyFont="1" applyFill="1" applyBorder="1" applyAlignment="1">
      <alignment horizontal="center" vertical="center"/>
    </xf>
    <xf numFmtId="4" fontId="3" fillId="0" borderId="28" xfId="0" applyNumberFormat="1" applyFont="1" applyFill="1" applyBorder="1" applyAlignment="1">
      <alignment horizontal="center" vertical="center"/>
    </xf>
    <xf numFmtId="4" fontId="2" fillId="5" borderId="17" xfId="0" applyNumberFormat="1" applyFont="1" applyFill="1" applyBorder="1" applyAlignment="1">
      <alignment horizontal="center" vertical="center"/>
    </xf>
    <xf numFmtId="4" fontId="2" fillId="5" borderId="4" xfId="0" applyNumberFormat="1" applyFont="1" applyFill="1" applyBorder="1" applyAlignment="1">
      <alignment horizontal="center" vertical="center"/>
    </xf>
    <xf numFmtId="4" fontId="0" fillId="0" borderId="0" xfId="0" applyNumberFormat="1" applyFont="1" applyAlignment="1">
      <alignment horizontal="center" vertical="center"/>
    </xf>
    <xf numFmtId="4" fontId="3" fillId="0" borderId="24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3" xfId="1" applyNumberFormat="1" applyFont="1" applyFill="1" applyBorder="1" applyAlignment="1">
      <alignment horizontal="center" vertical="center" wrapText="1"/>
    </xf>
    <xf numFmtId="0" fontId="2" fillId="3" borderId="3" xfId="0" applyNumberFormat="1" applyFont="1" applyFill="1" applyBorder="1" applyAlignment="1">
      <alignment horizontal="center" vertical="center" wrapText="1"/>
    </xf>
    <xf numFmtId="4" fontId="2" fillId="3" borderId="3" xfId="0" applyNumberFormat="1" applyFont="1" applyFill="1" applyBorder="1" applyAlignment="1">
      <alignment horizontal="center" vertical="center" wrapText="1"/>
    </xf>
    <xf numFmtId="4" fontId="2" fillId="3" borderId="4" xfId="0" applyNumberFormat="1" applyFont="1" applyFill="1" applyBorder="1" applyAlignment="1">
      <alignment horizontal="center" vertical="center" wrapText="1"/>
    </xf>
    <xf numFmtId="3" fontId="2" fillId="3" borderId="3" xfId="0" applyNumberFormat="1" applyFont="1" applyFill="1" applyBorder="1" applyAlignment="1">
      <alignment horizontal="center" vertical="center" wrapText="1"/>
    </xf>
    <xf numFmtId="3" fontId="3" fillId="0" borderId="29" xfId="0" applyNumberFormat="1" applyFont="1" applyFill="1" applyBorder="1" applyAlignment="1">
      <alignment horizontal="left" vertical="center"/>
    </xf>
    <xf numFmtId="3" fontId="3" fillId="0" borderId="29" xfId="0" applyNumberFormat="1" applyFont="1" applyFill="1" applyBorder="1" applyAlignment="1">
      <alignment horizontal="center" vertical="center"/>
    </xf>
    <xf numFmtId="3" fontId="3" fillId="0" borderId="20" xfId="0" applyNumberFormat="1" applyFont="1" applyFill="1" applyBorder="1" applyAlignment="1">
      <alignment horizontal="left" vertical="center" wrapText="1"/>
    </xf>
    <xf numFmtId="3" fontId="3" fillId="0" borderId="9" xfId="0" applyNumberFormat="1" applyFont="1" applyFill="1" applyBorder="1" applyAlignment="1">
      <alignment horizontal="center" vertical="center"/>
    </xf>
    <xf numFmtId="3" fontId="3" fillId="0" borderId="8" xfId="0" applyNumberFormat="1" applyFont="1" applyFill="1" applyBorder="1" applyAlignment="1">
      <alignment horizontal="left" vertical="center" wrapText="1"/>
    </xf>
    <xf numFmtId="0" fontId="3" fillId="0" borderId="23" xfId="0" applyNumberFormat="1" applyFont="1" applyFill="1" applyBorder="1" applyAlignment="1">
      <alignment horizontal="center" vertical="center"/>
    </xf>
    <xf numFmtId="0" fontId="3" fillId="0" borderId="9" xfId="0" applyNumberFormat="1" applyFont="1" applyFill="1" applyBorder="1" applyAlignment="1">
      <alignment horizontal="center" vertical="center"/>
    </xf>
    <xf numFmtId="3" fontId="2" fillId="0" borderId="8" xfId="0" applyNumberFormat="1" applyFont="1" applyFill="1" applyBorder="1" applyAlignment="1">
      <alignment horizontal="left" vertical="center" wrapText="1"/>
    </xf>
    <xf numFmtId="3" fontId="3" fillId="0" borderId="13" xfId="0" applyNumberFormat="1" applyFont="1" applyFill="1" applyBorder="1" applyAlignment="1">
      <alignment horizontal="center" vertical="center"/>
    </xf>
    <xf numFmtId="3" fontId="3" fillId="0" borderId="15" xfId="0" applyNumberFormat="1" applyFont="1" applyFill="1" applyBorder="1" applyAlignment="1">
      <alignment horizontal="left" vertical="center" wrapText="1"/>
    </xf>
    <xf numFmtId="0" fontId="3" fillId="0" borderId="25" xfId="0" applyNumberFormat="1" applyFont="1" applyFill="1" applyBorder="1" applyAlignment="1">
      <alignment horizontal="center" vertical="center"/>
    </xf>
    <xf numFmtId="0" fontId="3" fillId="0" borderId="13" xfId="0" applyNumberFormat="1" applyFont="1" applyFill="1" applyBorder="1" applyAlignment="1">
      <alignment horizontal="center" vertical="center"/>
    </xf>
    <xf numFmtId="0" fontId="2" fillId="2" borderId="3" xfId="1" applyNumberFormat="1" applyFont="1" applyFill="1" applyBorder="1" applyAlignment="1">
      <alignment horizontal="center" vertical="center"/>
    </xf>
    <xf numFmtId="3" fontId="3" fillId="0" borderId="6" xfId="0" applyNumberFormat="1" applyFont="1" applyFill="1" applyBorder="1" applyAlignment="1">
      <alignment horizontal="center" vertical="center"/>
    </xf>
    <xf numFmtId="3" fontId="2" fillId="0" borderId="11" xfId="0" applyNumberFormat="1" applyFont="1" applyFill="1" applyBorder="1" applyAlignment="1">
      <alignment horizontal="left" vertical="center" wrapText="1"/>
    </xf>
    <xf numFmtId="0" fontId="3" fillId="0" borderId="27" xfId="0" applyNumberFormat="1" applyFont="1" applyFill="1" applyBorder="1" applyAlignment="1">
      <alignment horizontal="center" vertical="center"/>
    </xf>
    <xf numFmtId="0" fontId="3" fillId="0" borderId="6" xfId="0" applyNumberFormat="1" applyFont="1" applyFill="1" applyBorder="1" applyAlignment="1">
      <alignment horizontal="center" vertical="center"/>
    </xf>
    <xf numFmtId="0" fontId="3" fillId="0" borderId="10" xfId="0" applyNumberFormat="1" applyFont="1" applyFill="1" applyBorder="1" applyAlignment="1">
      <alignment horizontal="center" vertical="center"/>
    </xf>
    <xf numFmtId="0" fontId="3" fillId="0" borderId="24" xfId="0" applyNumberFormat="1" applyFont="1" applyFill="1" applyBorder="1" applyAlignment="1">
      <alignment horizontal="center" vertical="center"/>
    </xf>
    <xf numFmtId="0" fontId="3" fillId="0" borderId="26" xfId="0" applyNumberFormat="1" applyFont="1" applyFill="1" applyBorder="1" applyAlignment="1">
      <alignment horizontal="center" vertical="center"/>
    </xf>
    <xf numFmtId="3" fontId="2" fillId="2" borderId="18" xfId="0" applyNumberFormat="1" applyFont="1" applyFill="1" applyBorder="1" applyAlignment="1">
      <alignment horizontal="center" vertical="center" wrapText="1"/>
    </xf>
    <xf numFmtId="3" fontId="3" fillId="0" borderId="11" xfId="0" applyNumberFormat="1" applyFont="1" applyFill="1" applyBorder="1" applyAlignment="1">
      <alignment horizontal="left" vertical="center" wrapText="1"/>
    </xf>
    <xf numFmtId="0" fontId="3" fillId="0" borderId="9" xfId="0" applyFont="1" applyFill="1" applyBorder="1" applyAlignment="1">
      <alignment horizontal="left" vertical="center" wrapText="1"/>
    </xf>
    <xf numFmtId="4" fontId="2" fillId="5" borderId="16" xfId="0" applyNumberFormat="1" applyFont="1" applyFill="1" applyBorder="1" applyAlignment="1">
      <alignment horizontal="center" vertical="center"/>
    </xf>
    <xf numFmtId="3" fontId="2" fillId="0" borderId="15" xfId="0" applyNumberFormat="1" applyFont="1" applyFill="1" applyBorder="1" applyAlignment="1">
      <alignment horizontal="left" vertical="center" wrapText="1"/>
    </xf>
    <xf numFmtId="0" fontId="2" fillId="2" borderId="3" xfId="0" applyNumberFormat="1" applyFont="1" applyFill="1" applyBorder="1" applyAlignment="1">
      <alignment horizontal="center" vertical="center"/>
    </xf>
    <xf numFmtId="0" fontId="3" fillId="0" borderId="25" xfId="0" applyFont="1" applyFill="1" applyBorder="1" applyAlignment="1">
      <alignment horizontal="left" vertical="center"/>
    </xf>
    <xf numFmtId="0" fontId="3" fillId="0" borderId="13" xfId="0" applyFont="1" applyFill="1" applyBorder="1" applyAlignment="1">
      <alignment horizontal="left" vertical="center"/>
    </xf>
    <xf numFmtId="0" fontId="3" fillId="0" borderId="6" xfId="0" applyFont="1" applyFill="1" applyBorder="1" applyAlignment="1">
      <alignment horizontal="left" vertical="center" wrapText="1"/>
    </xf>
    <xf numFmtId="0" fontId="3" fillId="0" borderId="13" xfId="0" applyFont="1" applyFill="1" applyBorder="1" applyAlignment="1">
      <alignment horizontal="left" vertical="center" wrapText="1"/>
    </xf>
    <xf numFmtId="3" fontId="2" fillId="2" borderId="16" xfId="0" applyNumberFormat="1" applyFont="1" applyFill="1" applyBorder="1" applyAlignment="1">
      <alignment horizontal="center" vertical="center"/>
    </xf>
    <xf numFmtId="0" fontId="2" fillId="2" borderId="16" xfId="1" applyNumberFormat="1" applyFont="1" applyFill="1" applyBorder="1" applyAlignment="1">
      <alignment horizontal="center" vertical="center"/>
    </xf>
    <xf numFmtId="3" fontId="2" fillId="4" borderId="16" xfId="0" applyNumberFormat="1" applyFont="1" applyFill="1" applyBorder="1" applyAlignment="1">
      <alignment horizontal="center" vertical="center"/>
    </xf>
    <xf numFmtId="3" fontId="2" fillId="4" borderId="16" xfId="0" applyNumberFormat="1" applyFont="1" applyFill="1" applyBorder="1" applyAlignment="1">
      <alignment horizontal="center" vertical="center" wrapText="1"/>
    </xf>
    <xf numFmtId="4" fontId="2" fillId="6" borderId="16" xfId="0" applyNumberFormat="1" applyFont="1" applyFill="1" applyBorder="1" applyAlignment="1">
      <alignment horizontal="center" vertical="center"/>
    </xf>
    <xf numFmtId="3" fontId="2" fillId="2" borderId="19" xfId="0" applyNumberFormat="1" applyFont="1" applyFill="1" applyBorder="1" applyAlignment="1">
      <alignment horizontal="center" vertical="center" wrapText="1"/>
    </xf>
    <xf numFmtId="3" fontId="2" fillId="4" borderId="19" xfId="0" applyNumberFormat="1" applyFont="1" applyFill="1" applyBorder="1" applyAlignment="1">
      <alignment horizontal="center" vertical="center" wrapText="1"/>
    </xf>
    <xf numFmtId="4" fontId="3" fillId="0" borderId="7" xfId="0" applyNumberFormat="1" applyFont="1" applyFill="1" applyBorder="1" applyAlignment="1">
      <alignment horizontal="center" vertical="center"/>
    </xf>
    <xf numFmtId="4" fontId="3" fillId="0" borderId="12" xfId="0" applyNumberFormat="1" applyFont="1" applyFill="1" applyBorder="1" applyAlignment="1">
      <alignment horizontal="center" vertical="center"/>
    </xf>
    <xf numFmtId="4" fontId="3" fillId="0" borderId="14" xfId="0" applyNumberFormat="1" applyFont="1" applyFill="1" applyBorder="1" applyAlignment="1">
      <alignment horizontal="center" vertical="center"/>
    </xf>
    <xf numFmtId="4" fontId="2" fillId="5" borderId="2" xfId="0" applyNumberFormat="1" applyFont="1" applyFill="1" applyBorder="1" applyAlignment="1">
      <alignment horizontal="center" vertical="center"/>
    </xf>
    <xf numFmtId="4" fontId="2" fillId="6" borderId="17" xfId="0" applyNumberFormat="1" applyFont="1" applyFill="1" applyBorder="1" applyAlignment="1">
      <alignment horizontal="center" vertical="center"/>
    </xf>
    <xf numFmtId="0" fontId="3" fillId="0" borderId="21" xfId="0" applyNumberFormat="1" applyFont="1" applyFill="1" applyBorder="1" applyAlignment="1">
      <alignment horizontal="center" vertical="center"/>
    </xf>
    <xf numFmtId="0" fontId="3" fillId="0" borderId="5" xfId="0" applyNumberFormat="1" applyFont="1" applyFill="1" applyBorder="1" applyAlignment="1">
      <alignment horizontal="center" vertical="center"/>
    </xf>
    <xf numFmtId="0" fontId="3" fillId="0" borderId="22" xfId="0" applyNumberFormat="1" applyFont="1" applyFill="1" applyBorder="1" applyAlignment="1">
      <alignment horizontal="center" vertical="center"/>
    </xf>
    <xf numFmtId="0" fontId="2" fillId="2" borderId="1" xfId="1" applyNumberFormat="1" applyFont="1" applyFill="1" applyBorder="1" applyAlignment="1">
      <alignment horizontal="center" vertical="center"/>
    </xf>
    <xf numFmtId="0" fontId="2" fillId="2" borderId="4" xfId="1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0" fontId="2" fillId="2" borderId="4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4" borderId="16" xfId="0" applyFont="1" applyFill="1" applyBorder="1" applyAlignment="1">
      <alignment horizontal="center" vertical="center"/>
    </xf>
  </cellXfs>
  <cellStyles count="2">
    <cellStyle name="Normal" xfId="0" builtinId="0"/>
    <cellStyle name="Porcentagem" xfId="1" builtinId="5"/>
  </cellStyles>
  <dxfs count="0"/>
  <tableStyles count="0" defaultTableStyle="TableStyleMedium9" defaultPivotStyle="PivotStyleLight16"/>
  <colors>
    <mruColors>
      <color rgb="FF00FFFF"/>
      <color rgb="FF69FA06"/>
      <color rgb="FF17FB05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13"/>
  <sheetViews>
    <sheetView tabSelected="1" zoomScale="115" zoomScaleNormal="115" workbookViewId="0">
      <pane xSplit="2" ySplit="1" topLeftCell="D5" activePane="bottomRight" state="frozen"/>
      <selection pane="topRight" activeCell="C1" sqref="C1"/>
      <selection pane="bottomLeft" activeCell="A2" sqref="A2"/>
      <selection pane="bottomRight" activeCell="G94" sqref="G94"/>
    </sheetView>
  </sheetViews>
  <sheetFormatPr defaultRowHeight="15" customHeight="1"/>
  <cols>
    <col min="1" max="1" width="23.7109375" style="12" customWidth="1"/>
    <col min="2" max="2" width="29.85546875" style="12" bestFit="1" customWidth="1"/>
    <col min="3" max="3" width="32.5703125" style="12" customWidth="1"/>
    <col min="4" max="4" width="11.42578125" style="13" customWidth="1"/>
    <col min="5" max="5" width="28.7109375" style="14" customWidth="1"/>
    <col min="6" max="6" width="8.7109375" style="15" customWidth="1"/>
    <col min="7" max="7" width="8.140625" style="15" customWidth="1"/>
    <col min="8" max="8" width="8.42578125" style="15" customWidth="1"/>
    <col min="9" max="9" width="7.28515625" style="15" customWidth="1"/>
    <col min="10" max="10" width="8.85546875" style="15" customWidth="1"/>
    <col min="11" max="11" width="9.140625" style="15" bestFit="1" customWidth="1"/>
    <col min="12" max="12" width="11.7109375" style="16" customWidth="1"/>
    <col min="13" max="13" width="11.28515625" style="23" customWidth="1"/>
    <col min="14" max="16384" width="9.140625" style="12"/>
  </cols>
  <sheetData>
    <row r="1" spans="1:13" ht="45.75" thickBot="1">
      <c r="A1" s="25" t="s">
        <v>298</v>
      </c>
      <c r="B1" s="26" t="s">
        <v>0</v>
      </c>
      <c r="C1" s="31" t="s">
        <v>299</v>
      </c>
      <c r="D1" s="31" t="s">
        <v>1</v>
      </c>
      <c r="E1" s="31" t="s">
        <v>352</v>
      </c>
      <c r="F1" s="27" t="s">
        <v>376</v>
      </c>
      <c r="G1" s="28" t="s">
        <v>377</v>
      </c>
      <c r="H1" s="28" t="s">
        <v>378</v>
      </c>
      <c r="I1" s="28" t="s">
        <v>379</v>
      </c>
      <c r="J1" s="28" t="s">
        <v>383</v>
      </c>
      <c r="K1" s="28" t="s">
        <v>384</v>
      </c>
      <c r="L1" s="29" t="s">
        <v>381</v>
      </c>
      <c r="M1" s="30" t="s">
        <v>399</v>
      </c>
    </row>
    <row r="2" spans="1:13" ht="15" customHeight="1">
      <c r="A2" s="8" t="s">
        <v>398</v>
      </c>
      <c r="B2" s="9" t="s">
        <v>18</v>
      </c>
      <c r="C2" s="32" t="s">
        <v>300</v>
      </c>
      <c r="D2" s="33">
        <v>6172</v>
      </c>
      <c r="E2" s="34" t="s">
        <v>3</v>
      </c>
      <c r="F2" s="74"/>
      <c r="G2" s="75"/>
      <c r="H2" s="75"/>
      <c r="I2" s="75"/>
      <c r="J2" s="75"/>
      <c r="K2" s="76"/>
      <c r="L2" s="69">
        <f>(F2*0.5)+(G2)+(H2*1.5)+(I2)+(J2)+(K2*1.5)</f>
        <v>0</v>
      </c>
      <c r="M2" s="20">
        <f>(L2/D2)*100000</f>
        <v>0</v>
      </c>
    </row>
    <row r="3" spans="1:13" ht="15" customHeight="1">
      <c r="A3" s="1" t="s">
        <v>398</v>
      </c>
      <c r="B3" s="2" t="s">
        <v>45</v>
      </c>
      <c r="C3" s="2" t="s">
        <v>301</v>
      </c>
      <c r="D3" s="35">
        <v>2866</v>
      </c>
      <c r="E3" s="36" t="s">
        <v>3</v>
      </c>
      <c r="F3" s="37"/>
      <c r="G3" s="38"/>
      <c r="H3" s="38"/>
      <c r="I3" s="38"/>
      <c r="J3" s="38"/>
      <c r="K3" s="50"/>
      <c r="L3" s="70">
        <f t="shared" ref="L3:L66" si="0">(F3*0.5)+(G3)+(H3*1.5)+(I3)+(J3)+(K3*1.5)</f>
        <v>0</v>
      </c>
      <c r="M3" s="24">
        <f t="shared" ref="M3:M66" si="1">(L3/D3)*100000</f>
        <v>0</v>
      </c>
    </row>
    <row r="4" spans="1:13" ht="15" customHeight="1">
      <c r="A4" s="1" t="s">
        <v>398</v>
      </c>
      <c r="B4" s="2" t="s">
        <v>46</v>
      </c>
      <c r="C4" s="2" t="s">
        <v>301</v>
      </c>
      <c r="D4" s="35">
        <v>1853</v>
      </c>
      <c r="E4" s="36" t="s">
        <v>3</v>
      </c>
      <c r="F4" s="37"/>
      <c r="G4" s="38"/>
      <c r="H4" s="38"/>
      <c r="I4" s="38"/>
      <c r="J4" s="38"/>
      <c r="K4" s="50"/>
      <c r="L4" s="70">
        <f t="shared" si="0"/>
        <v>0</v>
      </c>
      <c r="M4" s="24">
        <f t="shared" si="1"/>
        <v>0</v>
      </c>
    </row>
    <row r="5" spans="1:13" ht="15" customHeight="1">
      <c r="A5" s="1" t="s">
        <v>398</v>
      </c>
      <c r="B5" s="2" t="s">
        <v>50</v>
      </c>
      <c r="C5" s="2" t="s">
        <v>301</v>
      </c>
      <c r="D5" s="35">
        <v>2643</v>
      </c>
      <c r="E5" s="36" t="s">
        <v>3</v>
      </c>
      <c r="F5" s="37"/>
      <c r="G5" s="38"/>
      <c r="H5" s="38"/>
      <c r="I5" s="38"/>
      <c r="J5" s="38"/>
      <c r="K5" s="50"/>
      <c r="L5" s="70">
        <f t="shared" si="0"/>
        <v>0</v>
      </c>
      <c r="M5" s="24">
        <f t="shared" si="1"/>
        <v>0</v>
      </c>
    </row>
    <row r="6" spans="1:13" ht="15" customHeight="1">
      <c r="A6" s="1" t="s">
        <v>398</v>
      </c>
      <c r="B6" s="2" t="s">
        <v>58</v>
      </c>
      <c r="C6" s="2" t="s">
        <v>302</v>
      </c>
      <c r="D6" s="35">
        <v>2130</v>
      </c>
      <c r="E6" s="36" t="s">
        <v>3</v>
      </c>
      <c r="F6" s="37"/>
      <c r="G6" s="38"/>
      <c r="H6" s="38"/>
      <c r="I6" s="38"/>
      <c r="J6" s="38"/>
      <c r="K6" s="50"/>
      <c r="L6" s="70">
        <f t="shared" si="0"/>
        <v>0</v>
      </c>
      <c r="M6" s="24">
        <f t="shared" si="1"/>
        <v>0</v>
      </c>
    </row>
    <row r="7" spans="1:13" ht="15" customHeight="1">
      <c r="A7" s="1" t="s">
        <v>398</v>
      </c>
      <c r="B7" s="2" t="s">
        <v>97</v>
      </c>
      <c r="C7" s="2" t="s">
        <v>301</v>
      </c>
      <c r="D7" s="35">
        <v>8560</v>
      </c>
      <c r="E7" s="36" t="s">
        <v>3</v>
      </c>
      <c r="F7" s="37"/>
      <c r="G7" s="38"/>
      <c r="H7" s="38"/>
      <c r="I7" s="38"/>
      <c r="J7" s="38"/>
      <c r="K7" s="50"/>
      <c r="L7" s="70">
        <f t="shared" si="0"/>
        <v>0</v>
      </c>
      <c r="M7" s="24">
        <f t="shared" si="1"/>
        <v>0</v>
      </c>
    </row>
    <row r="8" spans="1:13" ht="15" customHeight="1">
      <c r="A8" s="1" t="s">
        <v>398</v>
      </c>
      <c r="B8" s="2" t="s">
        <v>19</v>
      </c>
      <c r="C8" s="2" t="s">
        <v>300</v>
      </c>
      <c r="D8" s="35">
        <v>14896</v>
      </c>
      <c r="E8" s="39" t="s">
        <v>353</v>
      </c>
      <c r="F8" s="37">
        <v>1</v>
      </c>
      <c r="G8" s="38"/>
      <c r="H8" s="38"/>
      <c r="I8" s="38"/>
      <c r="J8" s="38"/>
      <c r="K8" s="50"/>
      <c r="L8" s="70">
        <f>(F8*0.5)+(G8)+(H8*1.5)+(I8)+(J8)+(K8*1.5)</f>
        <v>0.5</v>
      </c>
      <c r="M8" s="24">
        <f>(L8/D8)*100000</f>
        <v>3.3566058002148225</v>
      </c>
    </row>
    <row r="9" spans="1:13" ht="15" customHeight="1">
      <c r="A9" s="1" t="s">
        <v>398</v>
      </c>
      <c r="B9" s="2" t="s">
        <v>104</v>
      </c>
      <c r="C9" s="2" t="s">
        <v>302</v>
      </c>
      <c r="D9" s="35">
        <v>1585</v>
      </c>
      <c r="E9" s="36" t="s">
        <v>3</v>
      </c>
      <c r="F9" s="37"/>
      <c r="G9" s="38"/>
      <c r="H9" s="38"/>
      <c r="I9" s="38"/>
      <c r="J9" s="38"/>
      <c r="K9" s="50"/>
      <c r="L9" s="70">
        <f t="shared" si="0"/>
        <v>0</v>
      </c>
      <c r="M9" s="24">
        <f>(L9/D9)*100000</f>
        <v>0</v>
      </c>
    </row>
    <row r="10" spans="1:13" ht="15" customHeight="1">
      <c r="A10" s="1" t="s">
        <v>398</v>
      </c>
      <c r="B10" s="2" t="s">
        <v>120</v>
      </c>
      <c r="C10" s="2" t="s">
        <v>301</v>
      </c>
      <c r="D10" s="35">
        <v>10417</v>
      </c>
      <c r="E10" s="36" t="s">
        <v>3</v>
      </c>
      <c r="F10" s="37"/>
      <c r="G10" s="38"/>
      <c r="H10" s="38"/>
      <c r="I10" s="38"/>
      <c r="J10" s="38"/>
      <c r="K10" s="50"/>
      <c r="L10" s="70">
        <f t="shared" si="0"/>
        <v>0</v>
      </c>
      <c r="M10" s="24">
        <f t="shared" si="1"/>
        <v>0</v>
      </c>
    </row>
    <row r="11" spans="1:13" ht="15" customHeight="1">
      <c r="A11" s="1" t="s">
        <v>398</v>
      </c>
      <c r="B11" s="2" t="s">
        <v>123</v>
      </c>
      <c r="C11" s="2" t="s">
        <v>300</v>
      </c>
      <c r="D11" s="35">
        <v>4941</v>
      </c>
      <c r="E11" s="36" t="s">
        <v>3</v>
      </c>
      <c r="F11" s="37"/>
      <c r="G11" s="38"/>
      <c r="H11" s="38"/>
      <c r="I11" s="38"/>
      <c r="J11" s="38"/>
      <c r="K11" s="50"/>
      <c r="L11" s="70">
        <f t="shared" si="0"/>
        <v>0</v>
      </c>
      <c r="M11" s="24">
        <f t="shared" si="1"/>
        <v>0</v>
      </c>
    </row>
    <row r="12" spans="1:13" ht="15" customHeight="1">
      <c r="A12" s="1" t="s">
        <v>398</v>
      </c>
      <c r="B12" s="2" t="s">
        <v>134</v>
      </c>
      <c r="C12" s="2" t="s">
        <v>303</v>
      </c>
      <c r="D12" s="35">
        <v>8490</v>
      </c>
      <c r="E12" s="36" t="s">
        <v>3</v>
      </c>
      <c r="F12" s="37"/>
      <c r="G12" s="38"/>
      <c r="H12" s="38"/>
      <c r="I12" s="38"/>
      <c r="J12" s="38"/>
      <c r="K12" s="50"/>
      <c r="L12" s="70">
        <f t="shared" si="0"/>
        <v>0</v>
      </c>
      <c r="M12" s="24">
        <f t="shared" si="1"/>
        <v>0</v>
      </c>
    </row>
    <row r="13" spans="1:13" ht="15" customHeight="1">
      <c r="A13" s="1" t="s">
        <v>398</v>
      </c>
      <c r="B13" s="2" t="s">
        <v>137</v>
      </c>
      <c r="C13" s="2" t="s">
        <v>302</v>
      </c>
      <c r="D13" s="35">
        <v>4202</v>
      </c>
      <c r="E13" s="36" t="s">
        <v>3</v>
      </c>
      <c r="F13" s="37"/>
      <c r="G13" s="38"/>
      <c r="H13" s="38"/>
      <c r="I13" s="38"/>
      <c r="J13" s="38"/>
      <c r="K13" s="50"/>
      <c r="L13" s="70">
        <f t="shared" si="0"/>
        <v>0</v>
      </c>
      <c r="M13" s="24">
        <f t="shared" si="1"/>
        <v>0</v>
      </c>
    </row>
    <row r="14" spans="1:13" ht="15" customHeight="1">
      <c r="A14" s="1" t="s">
        <v>398</v>
      </c>
      <c r="B14" s="2" t="s">
        <v>145</v>
      </c>
      <c r="C14" s="2" t="s">
        <v>303</v>
      </c>
      <c r="D14" s="35">
        <v>15623</v>
      </c>
      <c r="E14" s="36" t="s">
        <v>3</v>
      </c>
      <c r="F14" s="37"/>
      <c r="G14" s="38"/>
      <c r="H14" s="38"/>
      <c r="I14" s="38"/>
      <c r="J14" s="38"/>
      <c r="K14" s="50"/>
      <c r="L14" s="70">
        <f t="shared" si="0"/>
        <v>0</v>
      </c>
      <c r="M14" s="20">
        <f t="shared" si="1"/>
        <v>0</v>
      </c>
    </row>
    <row r="15" spans="1:13" ht="15" customHeight="1">
      <c r="A15" s="1" t="s">
        <v>398</v>
      </c>
      <c r="B15" s="2" t="s">
        <v>169</v>
      </c>
      <c r="C15" s="2" t="s">
        <v>302</v>
      </c>
      <c r="D15" s="35">
        <v>22642</v>
      </c>
      <c r="E15" s="39" t="s">
        <v>354</v>
      </c>
      <c r="F15" s="37">
        <v>1</v>
      </c>
      <c r="G15" s="38"/>
      <c r="H15" s="38"/>
      <c r="I15" s="38"/>
      <c r="J15" s="38"/>
      <c r="K15" s="50"/>
      <c r="L15" s="70">
        <f t="shared" si="0"/>
        <v>0.5</v>
      </c>
      <c r="M15" s="24">
        <f t="shared" si="1"/>
        <v>2.2082854871477786</v>
      </c>
    </row>
    <row r="16" spans="1:13" ht="15" customHeight="1">
      <c r="A16" s="1" t="s">
        <v>398</v>
      </c>
      <c r="B16" s="2" t="s">
        <v>175</v>
      </c>
      <c r="C16" s="2" t="s">
        <v>302</v>
      </c>
      <c r="D16" s="35">
        <v>4063</v>
      </c>
      <c r="E16" s="36" t="s">
        <v>3</v>
      </c>
      <c r="F16" s="37"/>
      <c r="G16" s="38"/>
      <c r="H16" s="38"/>
      <c r="I16" s="38"/>
      <c r="J16" s="38"/>
      <c r="K16" s="50"/>
      <c r="L16" s="70">
        <f t="shared" si="0"/>
        <v>0</v>
      </c>
      <c r="M16" s="24">
        <f t="shared" si="1"/>
        <v>0</v>
      </c>
    </row>
    <row r="17" spans="1:13" ht="15" customHeight="1">
      <c r="A17" s="1" t="s">
        <v>398</v>
      </c>
      <c r="B17" s="2" t="s">
        <v>176</v>
      </c>
      <c r="C17" s="2" t="s">
        <v>304</v>
      </c>
      <c r="D17" s="35">
        <v>10458</v>
      </c>
      <c r="E17" s="39" t="s">
        <v>353</v>
      </c>
      <c r="F17" s="37">
        <v>1</v>
      </c>
      <c r="G17" s="38"/>
      <c r="H17" s="38"/>
      <c r="I17" s="38"/>
      <c r="J17" s="38"/>
      <c r="K17" s="50"/>
      <c r="L17" s="70">
        <f t="shared" si="0"/>
        <v>0.5</v>
      </c>
      <c r="M17" s="24">
        <f t="shared" si="1"/>
        <v>4.7810288774144194</v>
      </c>
    </row>
    <row r="18" spans="1:13" ht="15" customHeight="1">
      <c r="A18" s="1" t="s">
        <v>398</v>
      </c>
      <c r="B18" s="2" t="s">
        <v>194</v>
      </c>
      <c r="C18" s="2" t="s">
        <v>300</v>
      </c>
      <c r="D18" s="35">
        <v>7699</v>
      </c>
      <c r="E18" s="36" t="s">
        <v>3</v>
      </c>
      <c r="F18" s="37"/>
      <c r="G18" s="38"/>
      <c r="H18" s="38"/>
      <c r="I18" s="38"/>
      <c r="J18" s="38"/>
      <c r="K18" s="50"/>
      <c r="L18" s="70">
        <f t="shared" si="0"/>
        <v>0</v>
      </c>
      <c r="M18" s="24">
        <f t="shared" si="1"/>
        <v>0</v>
      </c>
    </row>
    <row r="19" spans="1:13" ht="15" customHeight="1">
      <c r="A19" s="1" t="s">
        <v>398</v>
      </c>
      <c r="B19" s="2" t="s">
        <v>197</v>
      </c>
      <c r="C19" s="2" t="s">
        <v>301</v>
      </c>
      <c r="D19" s="35">
        <v>3972</v>
      </c>
      <c r="E19" s="36" t="s">
        <v>3</v>
      </c>
      <c r="F19" s="37"/>
      <c r="G19" s="38"/>
      <c r="H19" s="38"/>
      <c r="I19" s="38"/>
      <c r="J19" s="38"/>
      <c r="K19" s="50"/>
      <c r="L19" s="70">
        <f t="shared" si="0"/>
        <v>0</v>
      </c>
      <c r="M19" s="24">
        <f t="shared" si="1"/>
        <v>0</v>
      </c>
    </row>
    <row r="20" spans="1:13" ht="15" customHeight="1">
      <c r="A20" s="1" t="s">
        <v>398</v>
      </c>
      <c r="B20" s="2" t="s">
        <v>220</v>
      </c>
      <c r="C20" s="2" t="s">
        <v>300</v>
      </c>
      <c r="D20" s="35">
        <v>2780</v>
      </c>
      <c r="E20" s="36" t="s">
        <v>3</v>
      </c>
      <c r="F20" s="37"/>
      <c r="G20" s="38"/>
      <c r="H20" s="38"/>
      <c r="I20" s="38"/>
      <c r="J20" s="38"/>
      <c r="K20" s="50"/>
      <c r="L20" s="70">
        <f t="shared" si="0"/>
        <v>0</v>
      </c>
      <c r="M20" s="24">
        <f t="shared" si="1"/>
        <v>0</v>
      </c>
    </row>
    <row r="21" spans="1:13" ht="15" customHeight="1">
      <c r="A21" s="1" t="s">
        <v>398</v>
      </c>
      <c r="B21" s="2" t="s">
        <v>232</v>
      </c>
      <c r="C21" s="2" t="s">
        <v>302</v>
      </c>
      <c r="D21" s="35">
        <v>5494</v>
      </c>
      <c r="E21" s="36" t="s">
        <v>3</v>
      </c>
      <c r="F21" s="37"/>
      <c r="G21" s="38"/>
      <c r="H21" s="38"/>
      <c r="I21" s="38"/>
      <c r="J21" s="38"/>
      <c r="K21" s="50"/>
      <c r="L21" s="70">
        <f t="shared" si="0"/>
        <v>0</v>
      </c>
      <c r="M21" s="24">
        <f t="shared" si="1"/>
        <v>0</v>
      </c>
    </row>
    <row r="22" spans="1:13" ht="15" customHeight="1">
      <c r="A22" s="1" t="s">
        <v>398</v>
      </c>
      <c r="B22" s="2" t="s">
        <v>234</v>
      </c>
      <c r="C22" s="2" t="s">
        <v>302</v>
      </c>
      <c r="D22" s="35">
        <v>3926</v>
      </c>
      <c r="E22" s="36" t="s">
        <v>3</v>
      </c>
      <c r="F22" s="37"/>
      <c r="G22" s="38"/>
      <c r="H22" s="38"/>
      <c r="I22" s="38"/>
      <c r="J22" s="38"/>
      <c r="K22" s="50"/>
      <c r="L22" s="70">
        <f t="shared" si="0"/>
        <v>0</v>
      </c>
      <c r="M22" s="24">
        <f t="shared" si="1"/>
        <v>0</v>
      </c>
    </row>
    <row r="23" spans="1:13" ht="15" customHeight="1">
      <c r="A23" s="1" t="s">
        <v>398</v>
      </c>
      <c r="B23" s="2" t="s">
        <v>238</v>
      </c>
      <c r="C23" s="2" t="s">
        <v>303</v>
      </c>
      <c r="D23" s="35">
        <v>2351</v>
      </c>
      <c r="E23" s="36" t="s">
        <v>3</v>
      </c>
      <c r="F23" s="37"/>
      <c r="G23" s="38"/>
      <c r="H23" s="38"/>
      <c r="I23" s="38"/>
      <c r="J23" s="38"/>
      <c r="K23" s="50"/>
      <c r="L23" s="70">
        <f t="shared" si="0"/>
        <v>0</v>
      </c>
      <c r="M23" s="24">
        <f t="shared" si="1"/>
        <v>0</v>
      </c>
    </row>
    <row r="24" spans="1:13" ht="15" customHeight="1">
      <c r="A24" s="1" t="s">
        <v>398</v>
      </c>
      <c r="B24" s="2" t="s">
        <v>242</v>
      </c>
      <c r="C24" s="2" t="s">
        <v>302</v>
      </c>
      <c r="D24" s="35">
        <v>2818</v>
      </c>
      <c r="E24" s="36" t="s">
        <v>3</v>
      </c>
      <c r="F24" s="37"/>
      <c r="G24" s="38"/>
      <c r="H24" s="38"/>
      <c r="I24" s="38"/>
      <c r="J24" s="38"/>
      <c r="K24" s="50"/>
      <c r="L24" s="70">
        <f t="shared" si="0"/>
        <v>0</v>
      </c>
      <c r="M24" s="24">
        <f t="shared" si="1"/>
        <v>0</v>
      </c>
    </row>
    <row r="25" spans="1:13" ht="15" customHeight="1">
      <c r="A25" s="1" t="s">
        <v>398</v>
      </c>
      <c r="B25" s="2" t="s">
        <v>253</v>
      </c>
      <c r="C25" s="2" t="s">
        <v>303</v>
      </c>
      <c r="D25" s="35">
        <v>6074</v>
      </c>
      <c r="E25" s="36" t="s">
        <v>3</v>
      </c>
      <c r="F25" s="37"/>
      <c r="G25" s="38"/>
      <c r="H25" s="38"/>
      <c r="I25" s="38"/>
      <c r="J25" s="38"/>
      <c r="K25" s="50"/>
      <c r="L25" s="70">
        <f t="shared" si="0"/>
        <v>0</v>
      </c>
      <c r="M25" s="24">
        <f t="shared" si="1"/>
        <v>0</v>
      </c>
    </row>
    <row r="26" spans="1:13" ht="15" customHeight="1">
      <c r="A26" s="1" t="s">
        <v>398</v>
      </c>
      <c r="B26" s="2" t="s">
        <v>256</v>
      </c>
      <c r="C26" s="2" t="s">
        <v>300</v>
      </c>
      <c r="D26" s="35">
        <v>13685</v>
      </c>
      <c r="E26" s="36" t="s">
        <v>3</v>
      </c>
      <c r="F26" s="37"/>
      <c r="G26" s="38"/>
      <c r="H26" s="38"/>
      <c r="I26" s="38"/>
      <c r="J26" s="38"/>
      <c r="K26" s="50"/>
      <c r="L26" s="70">
        <f t="shared" si="0"/>
        <v>0</v>
      </c>
      <c r="M26" s="24">
        <f t="shared" si="1"/>
        <v>0</v>
      </c>
    </row>
    <row r="27" spans="1:13" ht="15" customHeight="1">
      <c r="A27" s="1" t="s">
        <v>398</v>
      </c>
      <c r="B27" s="2" t="s">
        <v>261</v>
      </c>
      <c r="C27" s="2" t="s">
        <v>302</v>
      </c>
      <c r="D27" s="35">
        <v>1887</v>
      </c>
      <c r="E27" s="36" t="s">
        <v>3</v>
      </c>
      <c r="F27" s="37"/>
      <c r="G27" s="38"/>
      <c r="H27" s="38"/>
      <c r="I27" s="38"/>
      <c r="J27" s="38"/>
      <c r="K27" s="50"/>
      <c r="L27" s="70">
        <f t="shared" si="0"/>
        <v>0</v>
      </c>
      <c r="M27" s="24">
        <f t="shared" si="1"/>
        <v>0</v>
      </c>
    </row>
    <row r="28" spans="1:13" ht="15" customHeight="1">
      <c r="A28" s="1" t="s">
        <v>398</v>
      </c>
      <c r="B28" s="2" t="s">
        <v>262</v>
      </c>
      <c r="C28" s="2" t="s">
        <v>301</v>
      </c>
      <c r="D28" s="35">
        <v>36908</v>
      </c>
      <c r="E28" s="39" t="s">
        <v>354</v>
      </c>
      <c r="F28" s="37">
        <v>1</v>
      </c>
      <c r="G28" s="38"/>
      <c r="H28" s="38"/>
      <c r="I28" s="38"/>
      <c r="J28" s="38"/>
      <c r="K28" s="50"/>
      <c r="L28" s="70">
        <f t="shared" si="0"/>
        <v>0.5</v>
      </c>
      <c r="M28" s="24">
        <f t="shared" si="1"/>
        <v>1.354719843936274</v>
      </c>
    </row>
    <row r="29" spans="1:13" ht="15" customHeight="1">
      <c r="A29" s="1" t="s">
        <v>398</v>
      </c>
      <c r="B29" s="2" t="s">
        <v>264</v>
      </c>
      <c r="C29" s="2" t="s">
        <v>302</v>
      </c>
      <c r="D29" s="35">
        <v>9121</v>
      </c>
      <c r="E29" s="36" t="s">
        <v>3</v>
      </c>
      <c r="F29" s="37"/>
      <c r="G29" s="38"/>
      <c r="H29" s="38"/>
      <c r="I29" s="38"/>
      <c r="J29" s="38"/>
      <c r="K29" s="50"/>
      <c r="L29" s="70">
        <f t="shared" si="0"/>
        <v>0</v>
      </c>
      <c r="M29" s="24">
        <f t="shared" si="1"/>
        <v>0</v>
      </c>
    </row>
    <row r="30" spans="1:13" ht="15" customHeight="1">
      <c r="A30" s="1" t="s">
        <v>398</v>
      </c>
      <c r="B30" s="2" t="s">
        <v>273</v>
      </c>
      <c r="C30" s="2" t="s">
        <v>302</v>
      </c>
      <c r="D30" s="35">
        <v>1739</v>
      </c>
      <c r="E30" s="36" t="s">
        <v>3</v>
      </c>
      <c r="F30" s="37"/>
      <c r="G30" s="38"/>
      <c r="H30" s="38"/>
      <c r="I30" s="38"/>
      <c r="J30" s="38"/>
      <c r="K30" s="50"/>
      <c r="L30" s="70">
        <f t="shared" si="0"/>
        <v>0</v>
      </c>
      <c r="M30" s="19">
        <f t="shared" si="1"/>
        <v>0</v>
      </c>
    </row>
    <row r="31" spans="1:13" ht="15" customHeight="1" thickBot="1">
      <c r="A31" s="3" t="s">
        <v>398</v>
      </c>
      <c r="B31" s="4" t="s">
        <v>282</v>
      </c>
      <c r="C31" s="4" t="s">
        <v>303</v>
      </c>
      <c r="D31" s="40">
        <v>4612</v>
      </c>
      <c r="E31" s="41" t="s">
        <v>3</v>
      </c>
      <c r="F31" s="42"/>
      <c r="G31" s="43"/>
      <c r="H31" s="43"/>
      <c r="I31" s="43"/>
      <c r="J31" s="43"/>
      <c r="K31" s="51"/>
      <c r="L31" s="71">
        <f t="shared" si="0"/>
        <v>0</v>
      </c>
      <c r="M31" s="20">
        <f t="shared" si="1"/>
        <v>0</v>
      </c>
    </row>
    <row r="32" spans="1:13" ht="15" customHeight="1" thickBot="1">
      <c r="A32" s="5" t="s">
        <v>305</v>
      </c>
      <c r="B32" s="6"/>
      <c r="C32" s="7"/>
      <c r="D32" s="7">
        <v>224607</v>
      </c>
      <c r="E32" s="52">
        <v>4</v>
      </c>
      <c r="F32" s="77">
        <f>SUM(F2:F31)</f>
        <v>4</v>
      </c>
      <c r="G32" s="44">
        <f t="shared" ref="G32:K32" si="2">SUM(G2:G31)</f>
        <v>0</v>
      </c>
      <c r="H32" s="44">
        <f t="shared" si="2"/>
        <v>0</v>
      </c>
      <c r="I32" s="44">
        <f t="shared" si="2"/>
        <v>0</v>
      </c>
      <c r="J32" s="44">
        <f t="shared" si="2"/>
        <v>0</v>
      </c>
      <c r="K32" s="78">
        <f t="shared" si="2"/>
        <v>0</v>
      </c>
      <c r="L32" s="72">
        <f t="shared" si="0"/>
        <v>2</v>
      </c>
      <c r="M32" s="22">
        <f t="shared" si="1"/>
        <v>0.8904441980882164</v>
      </c>
    </row>
    <row r="33" spans="1:13" ht="15" customHeight="1">
      <c r="A33" s="8" t="s">
        <v>294</v>
      </c>
      <c r="B33" s="9" t="s">
        <v>4</v>
      </c>
      <c r="C33" s="9" t="s">
        <v>306</v>
      </c>
      <c r="D33" s="45">
        <v>17200</v>
      </c>
      <c r="E33" s="46" t="s">
        <v>354</v>
      </c>
      <c r="F33" s="47">
        <v>1</v>
      </c>
      <c r="G33" s="48"/>
      <c r="H33" s="48"/>
      <c r="I33" s="48"/>
      <c r="J33" s="48"/>
      <c r="K33" s="49"/>
      <c r="L33" s="69">
        <f t="shared" si="0"/>
        <v>0.5</v>
      </c>
      <c r="M33" s="20">
        <f t="shared" si="1"/>
        <v>2.9069767441860468</v>
      </c>
    </row>
    <row r="34" spans="1:13" ht="15" customHeight="1">
      <c r="A34" s="1" t="s">
        <v>294</v>
      </c>
      <c r="B34" s="2" t="s">
        <v>57</v>
      </c>
      <c r="C34" s="2" t="s">
        <v>306</v>
      </c>
      <c r="D34" s="35">
        <v>2599</v>
      </c>
      <c r="E34" s="36" t="s">
        <v>3</v>
      </c>
      <c r="F34" s="37"/>
      <c r="G34" s="38"/>
      <c r="H34" s="38"/>
      <c r="I34" s="38"/>
      <c r="J34" s="38"/>
      <c r="K34" s="50"/>
      <c r="L34" s="70">
        <f t="shared" si="0"/>
        <v>0</v>
      </c>
      <c r="M34" s="24">
        <f t="shared" si="1"/>
        <v>0</v>
      </c>
    </row>
    <row r="35" spans="1:13" ht="15" customHeight="1">
      <c r="A35" s="1" t="s">
        <v>294</v>
      </c>
      <c r="B35" s="2" t="s">
        <v>74</v>
      </c>
      <c r="C35" s="2" t="s">
        <v>307</v>
      </c>
      <c r="D35" s="35">
        <v>9222</v>
      </c>
      <c r="E35" s="36" t="s">
        <v>3</v>
      </c>
      <c r="F35" s="37"/>
      <c r="G35" s="38"/>
      <c r="H35" s="38"/>
      <c r="I35" s="38"/>
      <c r="J35" s="38"/>
      <c r="K35" s="50"/>
      <c r="L35" s="70">
        <f t="shared" si="0"/>
        <v>0</v>
      </c>
      <c r="M35" s="24">
        <f t="shared" si="1"/>
        <v>0</v>
      </c>
    </row>
    <row r="36" spans="1:13" ht="15" customHeight="1">
      <c r="A36" s="1" t="s">
        <v>294</v>
      </c>
      <c r="B36" s="2" t="s">
        <v>90</v>
      </c>
      <c r="C36" s="2" t="s">
        <v>307</v>
      </c>
      <c r="D36" s="35">
        <v>2469</v>
      </c>
      <c r="E36" s="36" t="s">
        <v>3</v>
      </c>
      <c r="F36" s="37"/>
      <c r="G36" s="38"/>
      <c r="H36" s="38"/>
      <c r="I36" s="38"/>
      <c r="J36" s="38"/>
      <c r="K36" s="50"/>
      <c r="L36" s="70">
        <f t="shared" si="0"/>
        <v>0</v>
      </c>
      <c r="M36" s="24">
        <f t="shared" si="1"/>
        <v>0</v>
      </c>
    </row>
    <row r="37" spans="1:13" ht="15" customHeight="1">
      <c r="A37" s="1" t="s">
        <v>294</v>
      </c>
      <c r="B37" s="2" t="s">
        <v>100</v>
      </c>
      <c r="C37" s="2" t="s">
        <v>306</v>
      </c>
      <c r="D37" s="35">
        <v>3043</v>
      </c>
      <c r="E37" s="36" t="s">
        <v>3</v>
      </c>
      <c r="F37" s="37"/>
      <c r="G37" s="38"/>
      <c r="H37" s="38"/>
      <c r="I37" s="38"/>
      <c r="J37" s="38"/>
      <c r="K37" s="50"/>
      <c r="L37" s="70">
        <f t="shared" si="0"/>
        <v>0</v>
      </c>
      <c r="M37" s="24">
        <f t="shared" si="1"/>
        <v>0</v>
      </c>
    </row>
    <row r="38" spans="1:13" ht="15" customHeight="1">
      <c r="A38" s="1" t="s">
        <v>294</v>
      </c>
      <c r="B38" s="2" t="s">
        <v>103</v>
      </c>
      <c r="C38" s="4" t="s">
        <v>306</v>
      </c>
      <c r="D38" s="40">
        <v>10645</v>
      </c>
      <c r="E38" s="41" t="s">
        <v>3</v>
      </c>
      <c r="F38" s="42"/>
      <c r="G38" s="43"/>
      <c r="H38" s="43"/>
      <c r="I38" s="43"/>
      <c r="J38" s="43"/>
      <c r="K38" s="51"/>
      <c r="L38" s="70">
        <f t="shared" si="0"/>
        <v>0</v>
      </c>
      <c r="M38" s="24">
        <f t="shared" si="1"/>
        <v>0</v>
      </c>
    </row>
    <row r="39" spans="1:13" ht="15" customHeight="1">
      <c r="A39" s="1" t="s">
        <v>294</v>
      </c>
      <c r="B39" s="2" t="s">
        <v>110</v>
      </c>
      <c r="C39" s="2" t="s">
        <v>307</v>
      </c>
      <c r="D39" s="35">
        <v>3452</v>
      </c>
      <c r="E39" s="36" t="s">
        <v>3</v>
      </c>
      <c r="F39" s="37"/>
      <c r="G39" s="38"/>
      <c r="H39" s="38"/>
      <c r="I39" s="38"/>
      <c r="J39" s="38"/>
      <c r="K39" s="50"/>
      <c r="L39" s="70">
        <f t="shared" si="0"/>
        <v>0</v>
      </c>
      <c r="M39" s="24">
        <f t="shared" si="1"/>
        <v>0</v>
      </c>
    </row>
    <row r="40" spans="1:13" ht="15" customHeight="1">
      <c r="A40" s="1" t="s">
        <v>294</v>
      </c>
      <c r="B40" s="2" t="s">
        <v>135</v>
      </c>
      <c r="C40" s="2" t="s">
        <v>306</v>
      </c>
      <c r="D40" s="35">
        <v>6901</v>
      </c>
      <c r="E40" s="36" t="s">
        <v>3</v>
      </c>
      <c r="F40" s="37"/>
      <c r="G40" s="38"/>
      <c r="H40" s="38"/>
      <c r="I40" s="38"/>
      <c r="J40" s="38"/>
      <c r="K40" s="50"/>
      <c r="L40" s="70">
        <f t="shared" si="0"/>
        <v>0</v>
      </c>
      <c r="M40" s="24">
        <f t="shared" si="1"/>
        <v>0</v>
      </c>
    </row>
    <row r="41" spans="1:13" ht="15" customHeight="1">
      <c r="A41" s="1" t="s">
        <v>294</v>
      </c>
      <c r="B41" s="2" t="s">
        <v>154</v>
      </c>
      <c r="C41" s="2" t="s">
        <v>307</v>
      </c>
      <c r="D41" s="35">
        <v>2138</v>
      </c>
      <c r="E41" s="36" t="s">
        <v>3</v>
      </c>
      <c r="F41" s="37"/>
      <c r="G41" s="38"/>
      <c r="H41" s="38"/>
      <c r="I41" s="38"/>
      <c r="J41" s="38"/>
      <c r="K41" s="50"/>
      <c r="L41" s="70">
        <f t="shared" si="0"/>
        <v>0</v>
      </c>
      <c r="M41" s="24">
        <f t="shared" si="1"/>
        <v>0</v>
      </c>
    </row>
    <row r="42" spans="1:13" ht="15" customHeight="1">
      <c r="A42" s="1" t="s">
        <v>294</v>
      </c>
      <c r="B42" s="2" t="s">
        <v>156</v>
      </c>
      <c r="C42" s="2" t="s">
        <v>306</v>
      </c>
      <c r="D42" s="35">
        <v>1478</v>
      </c>
      <c r="E42" s="36" t="s">
        <v>3</v>
      </c>
      <c r="F42" s="37"/>
      <c r="G42" s="38"/>
      <c r="H42" s="38"/>
      <c r="I42" s="38"/>
      <c r="J42" s="38"/>
      <c r="K42" s="50"/>
      <c r="L42" s="70">
        <f t="shared" si="0"/>
        <v>0</v>
      </c>
      <c r="M42" s="24">
        <f t="shared" si="1"/>
        <v>0</v>
      </c>
    </row>
    <row r="43" spans="1:13" ht="15" customHeight="1">
      <c r="A43" s="1" t="s">
        <v>294</v>
      </c>
      <c r="B43" s="2" t="s">
        <v>170</v>
      </c>
      <c r="C43" s="2" t="s">
        <v>306</v>
      </c>
      <c r="D43" s="35">
        <v>2136</v>
      </c>
      <c r="E43" s="36" t="s">
        <v>3</v>
      </c>
      <c r="F43" s="37"/>
      <c r="G43" s="38"/>
      <c r="H43" s="38"/>
      <c r="I43" s="38"/>
      <c r="J43" s="38"/>
      <c r="K43" s="50"/>
      <c r="L43" s="70">
        <f t="shared" si="0"/>
        <v>0</v>
      </c>
      <c r="M43" s="24">
        <f t="shared" si="1"/>
        <v>0</v>
      </c>
    </row>
    <row r="44" spans="1:13" ht="15" customHeight="1">
      <c r="A44" s="1" t="s">
        <v>294</v>
      </c>
      <c r="B44" s="2" t="s">
        <v>186</v>
      </c>
      <c r="C44" s="2" t="s">
        <v>307</v>
      </c>
      <c r="D44" s="35">
        <v>2697</v>
      </c>
      <c r="E44" s="36" t="s">
        <v>3</v>
      </c>
      <c r="F44" s="37"/>
      <c r="G44" s="38"/>
      <c r="H44" s="38"/>
      <c r="I44" s="38"/>
      <c r="J44" s="38"/>
      <c r="K44" s="50"/>
      <c r="L44" s="70">
        <f t="shared" si="0"/>
        <v>0</v>
      </c>
      <c r="M44" s="24">
        <f t="shared" si="1"/>
        <v>0</v>
      </c>
    </row>
    <row r="45" spans="1:13" ht="15" customHeight="1">
      <c r="A45" s="1" t="s">
        <v>294</v>
      </c>
      <c r="B45" s="2" t="s">
        <v>190</v>
      </c>
      <c r="C45" s="2" t="s">
        <v>306</v>
      </c>
      <c r="D45" s="35">
        <v>2259</v>
      </c>
      <c r="E45" s="36" t="s">
        <v>3</v>
      </c>
      <c r="F45" s="37"/>
      <c r="G45" s="38"/>
      <c r="H45" s="38"/>
      <c r="I45" s="38"/>
      <c r="J45" s="38"/>
      <c r="K45" s="50"/>
      <c r="L45" s="70">
        <f t="shared" si="0"/>
        <v>0</v>
      </c>
      <c r="M45" s="24">
        <f t="shared" si="1"/>
        <v>0</v>
      </c>
    </row>
    <row r="46" spans="1:13" ht="15" customHeight="1">
      <c r="A46" s="1" t="s">
        <v>294</v>
      </c>
      <c r="B46" s="2" t="s">
        <v>199</v>
      </c>
      <c r="C46" s="2" t="s">
        <v>306</v>
      </c>
      <c r="D46" s="35">
        <v>4374</v>
      </c>
      <c r="E46" s="36" t="s">
        <v>3</v>
      </c>
      <c r="F46" s="37"/>
      <c r="G46" s="38"/>
      <c r="H46" s="38"/>
      <c r="I46" s="38"/>
      <c r="J46" s="38"/>
      <c r="K46" s="50"/>
      <c r="L46" s="70">
        <f t="shared" si="0"/>
        <v>0</v>
      </c>
      <c r="M46" s="24">
        <f t="shared" si="1"/>
        <v>0</v>
      </c>
    </row>
    <row r="47" spans="1:13" ht="15" customHeight="1">
      <c r="A47" s="1" t="s">
        <v>294</v>
      </c>
      <c r="B47" s="2" t="s">
        <v>212</v>
      </c>
      <c r="C47" s="2" t="s">
        <v>306</v>
      </c>
      <c r="D47" s="35">
        <v>11102</v>
      </c>
      <c r="E47" s="36" t="s">
        <v>3</v>
      </c>
      <c r="F47" s="37"/>
      <c r="G47" s="38"/>
      <c r="H47" s="38"/>
      <c r="I47" s="38"/>
      <c r="J47" s="38"/>
      <c r="K47" s="50"/>
      <c r="L47" s="70">
        <f t="shared" si="0"/>
        <v>0</v>
      </c>
      <c r="M47" s="24">
        <f t="shared" si="1"/>
        <v>0</v>
      </c>
    </row>
    <row r="48" spans="1:13" ht="15" customHeight="1">
      <c r="A48" s="1" t="s">
        <v>294</v>
      </c>
      <c r="B48" s="2" t="s">
        <v>245</v>
      </c>
      <c r="C48" s="2" t="s">
        <v>307</v>
      </c>
      <c r="D48" s="35">
        <v>2676</v>
      </c>
      <c r="E48" s="36" t="s">
        <v>3</v>
      </c>
      <c r="F48" s="37"/>
      <c r="G48" s="38"/>
      <c r="H48" s="38"/>
      <c r="I48" s="38"/>
      <c r="J48" s="38"/>
      <c r="K48" s="50"/>
      <c r="L48" s="70">
        <f t="shared" si="0"/>
        <v>0</v>
      </c>
      <c r="M48" s="24">
        <f t="shared" si="1"/>
        <v>0</v>
      </c>
    </row>
    <row r="49" spans="1:13" ht="15" customHeight="1">
      <c r="A49" s="1" t="s">
        <v>294</v>
      </c>
      <c r="B49" s="2" t="s">
        <v>249</v>
      </c>
      <c r="C49" s="4" t="s">
        <v>306</v>
      </c>
      <c r="D49" s="40">
        <v>9389</v>
      </c>
      <c r="E49" s="41" t="s">
        <v>3</v>
      </c>
      <c r="F49" s="42"/>
      <c r="G49" s="43"/>
      <c r="H49" s="43"/>
      <c r="I49" s="43"/>
      <c r="J49" s="43"/>
      <c r="K49" s="51"/>
      <c r="L49" s="70">
        <f t="shared" si="0"/>
        <v>0</v>
      </c>
      <c r="M49" s="24">
        <f t="shared" si="1"/>
        <v>0</v>
      </c>
    </row>
    <row r="50" spans="1:13" ht="15" customHeight="1">
      <c r="A50" s="1" t="s">
        <v>294</v>
      </c>
      <c r="B50" s="2" t="s">
        <v>258</v>
      </c>
      <c r="C50" s="2" t="s">
        <v>307</v>
      </c>
      <c r="D50" s="35">
        <v>22062</v>
      </c>
      <c r="E50" s="39" t="s">
        <v>354</v>
      </c>
      <c r="F50" s="37">
        <v>1</v>
      </c>
      <c r="G50" s="38"/>
      <c r="H50" s="38"/>
      <c r="I50" s="38"/>
      <c r="J50" s="38"/>
      <c r="K50" s="50"/>
      <c r="L50" s="70">
        <f t="shared" si="0"/>
        <v>0.5</v>
      </c>
      <c r="M50" s="24">
        <f t="shared" si="1"/>
        <v>2.2663403136614995</v>
      </c>
    </row>
    <row r="51" spans="1:13" ht="15" customHeight="1">
      <c r="A51" s="1" t="s">
        <v>294</v>
      </c>
      <c r="B51" s="2" t="s">
        <v>288</v>
      </c>
      <c r="C51" s="2" t="s">
        <v>306</v>
      </c>
      <c r="D51" s="35">
        <v>3533</v>
      </c>
      <c r="E51" s="36" t="s">
        <v>3</v>
      </c>
      <c r="F51" s="37"/>
      <c r="G51" s="38"/>
      <c r="H51" s="38"/>
      <c r="I51" s="38"/>
      <c r="J51" s="38"/>
      <c r="K51" s="50"/>
      <c r="L51" s="70">
        <f t="shared" si="0"/>
        <v>0</v>
      </c>
      <c r="M51" s="24">
        <f t="shared" si="1"/>
        <v>0</v>
      </c>
    </row>
    <row r="52" spans="1:13" ht="15" customHeight="1">
      <c r="A52" s="1" t="s">
        <v>294</v>
      </c>
      <c r="B52" s="2" t="s">
        <v>294</v>
      </c>
      <c r="C52" s="2" t="s">
        <v>306</v>
      </c>
      <c r="D52" s="35">
        <v>45140</v>
      </c>
      <c r="E52" s="39" t="s">
        <v>354</v>
      </c>
      <c r="F52" s="37">
        <v>1</v>
      </c>
      <c r="G52" s="38"/>
      <c r="H52" s="38"/>
      <c r="I52" s="38"/>
      <c r="J52" s="38"/>
      <c r="K52" s="50"/>
      <c r="L52" s="70">
        <f t="shared" si="0"/>
        <v>0.5</v>
      </c>
      <c r="M52" s="24">
        <f t="shared" si="1"/>
        <v>1.1076650420912717</v>
      </c>
    </row>
    <row r="53" spans="1:13" ht="15" customHeight="1" thickBot="1">
      <c r="A53" s="3" t="s">
        <v>294</v>
      </c>
      <c r="B53" s="4" t="s">
        <v>296</v>
      </c>
      <c r="C53" s="4" t="s">
        <v>306</v>
      </c>
      <c r="D53" s="40">
        <v>26145</v>
      </c>
      <c r="E53" s="56" t="s">
        <v>354</v>
      </c>
      <c r="F53" s="42">
        <v>1</v>
      </c>
      <c r="G53" s="43"/>
      <c r="H53" s="43"/>
      <c r="I53" s="43"/>
      <c r="J53" s="43"/>
      <c r="K53" s="51"/>
      <c r="L53" s="71">
        <f t="shared" si="0"/>
        <v>0.5</v>
      </c>
      <c r="M53" s="20">
        <f t="shared" si="1"/>
        <v>1.9124115509657678</v>
      </c>
    </row>
    <row r="54" spans="1:13" ht="15" customHeight="1" thickBot="1">
      <c r="A54" s="81" t="s">
        <v>308</v>
      </c>
      <c r="B54" s="82"/>
      <c r="C54" s="82"/>
      <c r="D54" s="7">
        <v>190660</v>
      </c>
      <c r="E54" s="52">
        <v>4</v>
      </c>
      <c r="F54" s="77">
        <f>SUM(F33:F53)</f>
        <v>4</v>
      </c>
      <c r="G54" s="44">
        <f t="shared" ref="G54:K54" si="3">SUM(G33:G53)</f>
        <v>0</v>
      </c>
      <c r="H54" s="44">
        <f t="shared" si="3"/>
        <v>0</v>
      </c>
      <c r="I54" s="44">
        <f t="shared" si="3"/>
        <v>0</v>
      </c>
      <c r="J54" s="44">
        <f t="shared" si="3"/>
        <v>0</v>
      </c>
      <c r="K54" s="78">
        <f t="shared" si="3"/>
        <v>0</v>
      </c>
      <c r="L54" s="72">
        <f t="shared" si="0"/>
        <v>2</v>
      </c>
      <c r="M54" s="22">
        <f t="shared" si="1"/>
        <v>1.0489877268435959</v>
      </c>
    </row>
    <row r="55" spans="1:13" ht="15" customHeight="1">
      <c r="A55" s="8" t="s">
        <v>397</v>
      </c>
      <c r="B55" s="9" t="s">
        <v>9</v>
      </c>
      <c r="C55" s="9" t="s">
        <v>304</v>
      </c>
      <c r="D55" s="45">
        <v>6160</v>
      </c>
      <c r="E55" s="53" t="s">
        <v>355</v>
      </c>
      <c r="F55" s="47"/>
      <c r="G55" s="48"/>
      <c r="H55" s="48"/>
      <c r="I55" s="48"/>
      <c r="J55" s="48"/>
      <c r="K55" s="49"/>
      <c r="L55" s="69">
        <f t="shared" si="0"/>
        <v>0</v>
      </c>
      <c r="M55" s="20">
        <f t="shared" si="1"/>
        <v>0</v>
      </c>
    </row>
    <row r="56" spans="1:13" ht="15" customHeight="1">
      <c r="A56" s="1" t="s">
        <v>397</v>
      </c>
      <c r="B56" s="2" t="s">
        <v>11</v>
      </c>
      <c r="C56" s="2" t="s">
        <v>309</v>
      </c>
      <c r="D56" s="35">
        <v>2409</v>
      </c>
      <c r="E56" s="36" t="s">
        <v>3</v>
      </c>
      <c r="F56" s="37"/>
      <c r="G56" s="38"/>
      <c r="H56" s="38"/>
      <c r="I56" s="38"/>
      <c r="J56" s="38"/>
      <c r="K56" s="50"/>
      <c r="L56" s="70">
        <f t="shared" si="0"/>
        <v>0</v>
      </c>
      <c r="M56" s="24">
        <f t="shared" si="1"/>
        <v>0</v>
      </c>
    </row>
    <row r="57" spans="1:13" ht="15" customHeight="1">
      <c r="A57" s="1" t="s">
        <v>397</v>
      </c>
      <c r="B57" s="2" t="s">
        <v>68</v>
      </c>
      <c r="C57" s="2" t="s">
        <v>304</v>
      </c>
      <c r="D57" s="35">
        <v>6199</v>
      </c>
      <c r="E57" s="36" t="s">
        <v>356</v>
      </c>
      <c r="F57" s="37"/>
      <c r="G57" s="38"/>
      <c r="H57" s="38"/>
      <c r="I57" s="38"/>
      <c r="J57" s="38"/>
      <c r="K57" s="50"/>
      <c r="L57" s="70">
        <f t="shared" si="0"/>
        <v>0</v>
      </c>
      <c r="M57" s="24">
        <f t="shared" si="1"/>
        <v>0</v>
      </c>
    </row>
    <row r="58" spans="1:13" ht="15" customHeight="1">
      <c r="A58" s="1" t="s">
        <v>397</v>
      </c>
      <c r="B58" s="2" t="s">
        <v>83</v>
      </c>
      <c r="C58" s="2" t="s">
        <v>309</v>
      </c>
      <c r="D58" s="35">
        <v>4283</v>
      </c>
      <c r="E58" s="36" t="s">
        <v>3</v>
      </c>
      <c r="F58" s="37"/>
      <c r="G58" s="38"/>
      <c r="H58" s="38"/>
      <c r="I58" s="38"/>
      <c r="J58" s="38"/>
      <c r="K58" s="50"/>
      <c r="L58" s="70">
        <f t="shared" si="0"/>
        <v>0</v>
      </c>
      <c r="M58" s="24">
        <f t="shared" si="1"/>
        <v>0</v>
      </c>
    </row>
    <row r="59" spans="1:13" ht="15" customHeight="1">
      <c r="A59" s="1" t="s">
        <v>397</v>
      </c>
      <c r="B59" s="2" t="s">
        <v>12</v>
      </c>
      <c r="C59" s="2" t="s">
        <v>309</v>
      </c>
      <c r="D59" s="35">
        <v>189052</v>
      </c>
      <c r="E59" s="39" t="s">
        <v>357</v>
      </c>
      <c r="F59" s="37"/>
      <c r="G59" s="38">
        <v>1</v>
      </c>
      <c r="H59" s="38"/>
      <c r="I59" s="38">
        <v>1</v>
      </c>
      <c r="J59" s="38">
        <v>1</v>
      </c>
      <c r="K59" s="50"/>
      <c r="L59" s="70">
        <f t="shared" si="0"/>
        <v>3</v>
      </c>
      <c r="M59" s="24">
        <f t="shared" si="1"/>
        <v>1.5868649895266909</v>
      </c>
    </row>
    <row r="60" spans="1:13" ht="15" customHeight="1">
      <c r="A60" s="1" t="s">
        <v>397</v>
      </c>
      <c r="B60" s="2" t="s">
        <v>88</v>
      </c>
      <c r="C60" s="2" t="s">
        <v>309</v>
      </c>
      <c r="D60" s="35">
        <v>3869</v>
      </c>
      <c r="E60" s="36" t="s">
        <v>3</v>
      </c>
      <c r="F60" s="37"/>
      <c r="G60" s="38"/>
      <c r="H60" s="38"/>
      <c r="I60" s="38"/>
      <c r="J60" s="38"/>
      <c r="K60" s="50"/>
      <c r="L60" s="70">
        <f t="shared" si="0"/>
        <v>0</v>
      </c>
      <c r="M60" s="24">
        <f t="shared" si="1"/>
        <v>0</v>
      </c>
    </row>
    <row r="61" spans="1:13" ht="15" customHeight="1">
      <c r="A61" s="1" t="s">
        <v>397</v>
      </c>
      <c r="B61" s="2" t="s">
        <v>89</v>
      </c>
      <c r="C61" s="2" t="s">
        <v>309</v>
      </c>
      <c r="D61" s="35">
        <v>10165</v>
      </c>
      <c r="E61" s="36" t="s">
        <v>3</v>
      </c>
      <c r="F61" s="37"/>
      <c r="G61" s="38"/>
      <c r="H61" s="38"/>
      <c r="I61" s="38"/>
      <c r="J61" s="38"/>
      <c r="K61" s="50"/>
      <c r="L61" s="70">
        <f t="shared" si="0"/>
        <v>0</v>
      </c>
      <c r="M61" s="24">
        <f t="shared" si="1"/>
        <v>0</v>
      </c>
    </row>
    <row r="62" spans="1:13" ht="15" customHeight="1">
      <c r="A62" s="1" t="s">
        <v>397</v>
      </c>
      <c r="B62" s="2" t="s">
        <v>94</v>
      </c>
      <c r="C62" s="2" t="s">
        <v>304</v>
      </c>
      <c r="D62" s="35">
        <v>10671</v>
      </c>
      <c r="E62" s="36" t="s">
        <v>3</v>
      </c>
      <c r="F62" s="37"/>
      <c r="G62" s="38"/>
      <c r="H62" s="38"/>
      <c r="I62" s="38"/>
      <c r="J62" s="38"/>
      <c r="K62" s="50"/>
      <c r="L62" s="70">
        <f t="shared" si="0"/>
        <v>0</v>
      </c>
      <c r="M62" s="24">
        <f t="shared" si="1"/>
        <v>0</v>
      </c>
    </row>
    <row r="63" spans="1:13" ht="15" customHeight="1">
      <c r="A63" s="1" t="s">
        <v>397</v>
      </c>
      <c r="B63" s="2" t="s">
        <v>95</v>
      </c>
      <c r="C63" s="2" t="s">
        <v>304</v>
      </c>
      <c r="D63" s="35">
        <v>1892</v>
      </c>
      <c r="E63" s="36" t="s">
        <v>355</v>
      </c>
      <c r="F63" s="37"/>
      <c r="G63" s="38"/>
      <c r="H63" s="38"/>
      <c r="I63" s="38"/>
      <c r="J63" s="38"/>
      <c r="K63" s="50"/>
      <c r="L63" s="70">
        <f t="shared" si="0"/>
        <v>0</v>
      </c>
      <c r="M63" s="24">
        <f t="shared" si="1"/>
        <v>0</v>
      </c>
    </row>
    <row r="64" spans="1:13" ht="15" customHeight="1">
      <c r="A64" s="1" t="s">
        <v>397</v>
      </c>
      <c r="B64" s="2" t="s">
        <v>106</v>
      </c>
      <c r="C64" s="2" t="s">
        <v>310</v>
      </c>
      <c r="D64" s="35">
        <v>2583</v>
      </c>
      <c r="E64" s="36" t="s">
        <v>358</v>
      </c>
      <c r="F64" s="37"/>
      <c r="G64" s="38"/>
      <c r="H64" s="38"/>
      <c r="I64" s="38"/>
      <c r="J64" s="38"/>
      <c r="K64" s="50"/>
      <c r="L64" s="70">
        <f t="shared" si="0"/>
        <v>0</v>
      </c>
      <c r="M64" s="24">
        <f t="shared" si="1"/>
        <v>0</v>
      </c>
    </row>
    <row r="65" spans="1:13" ht="15" customHeight="1">
      <c r="A65" s="1" t="s">
        <v>397</v>
      </c>
      <c r="B65" s="2" t="s">
        <v>124</v>
      </c>
      <c r="C65" s="2" t="s">
        <v>309</v>
      </c>
      <c r="D65" s="35">
        <v>4676</v>
      </c>
      <c r="E65" s="36" t="s">
        <v>3</v>
      </c>
      <c r="F65" s="37"/>
      <c r="G65" s="38"/>
      <c r="H65" s="38"/>
      <c r="I65" s="38"/>
      <c r="J65" s="38"/>
      <c r="K65" s="50"/>
      <c r="L65" s="70">
        <f t="shared" si="0"/>
        <v>0</v>
      </c>
      <c r="M65" s="24">
        <f t="shared" si="1"/>
        <v>0</v>
      </c>
    </row>
    <row r="66" spans="1:13" ht="15" customHeight="1">
      <c r="A66" s="1" t="s">
        <v>397</v>
      </c>
      <c r="B66" s="2" t="s">
        <v>139</v>
      </c>
      <c r="C66" s="2" t="s">
        <v>310</v>
      </c>
      <c r="D66" s="35">
        <v>2067</v>
      </c>
      <c r="E66" s="36" t="s">
        <v>358</v>
      </c>
      <c r="F66" s="37"/>
      <c r="G66" s="38"/>
      <c r="H66" s="38"/>
      <c r="I66" s="38"/>
      <c r="J66" s="38"/>
      <c r="K66" s="50"/>
      <c r="L66" s="70">
        <f t="shared" si="0"/>
        <v>0</v>
      </c>
      <c r="M66" s="24">
        <f t="shared" si="1"/>
        <v>0</v>
      </c>
    </row>
    <row r="67" spans="1:13" ht="15" customHeight="1">
      <c r="A67" s="1" t="s">
        <v>397</v>
      </c>
      <c r="B67" s="2" t="s">
        <v>150</v>
      </c>
      <c r="C67" s="2" t="s">
        <v>310</v>
      </c>
      <c r="D67" s="35">
        <v>1732</v>
      </c>
      <c r="E67" s="36" t="s">
        <v>358</v>
      </c>
      <c r="F67" s="37"/>
      <c r="G67" s="38"/>
      <c r="H67" s="38"/>
      <c r="I67" s="38"/>
      <c r="J67" s="38"/>
      <c r="K67" s="50"/>
      <c r="L67" s="70">
        <f t="shared" ref="L67:L130" si="4">(F67*0.5)+(G67)+(H67*1.5)+(I67)+(J67)+(K67*1.5)</f>
        <v>0</v>
      </c>
      <c r="M67" s="24">
        <f t="shared" ref="M67:M130" si="5">(L67/D67)*100000</f>
        <v>0</v>
      </c>
    </row>
    <row r="68" spans="1:13" ht="15" customHeight="1">
      <c r="A68" s="1" t="s">
        <v>397</v>
      </c>
      <c r="B68" s="2" t="s">
        <v>182</v>
      </c>
      <c r="C68" s="2" t="s">
        <v>309</v>
      </c>
      <c r="D68" s="35">
        <v>4386</v>
      </c>
      <c r="E68" s="36" t="s">
        <v>3</v>
      </c>
      <c r="F68" s="37"/>
      <c r="G68" s="38"/>
      <c r="H68" s="38"/>
      <c r="I68" s="38"/>
      <c r="J68" s="38"/>
      <c r="K68" s="50"/>
      <c r="L68" s="70">
        <f t="shared" si="4"/>
        <v>0</v>
      </c>
      <c r="M68" s="24">
        <f t="shared" si="5"/>
        <v>0</v>
      </c>
    </row>
    <row r="69" spans="1:13" ht="15" customHeight="1">
      <c r="A69" s="1" t="s">
        <v>397</v>
      </c>
      <c r="B69" s="2" t="s">
        <v>183</v>
      </c>
      <c r="C69" s="2" t="s">
        <v>309</v>
      </c>
      <c r="D69" s="35">
        <v>4269</v>
      </c>
      <c r="E69" s="36" t="s">
        <v>3</v>
      </c>
      <c r="F69" s="37"/>
      <c r="G69" s="38"/>
      <c r="H69" s="38"/>
      <c r="I69" s="38"/>
      <c r="J69" s="38"/>
      <c r="K69" s="50"/>
      <c r="L69" s="70">
        <f t="shared" si="4"/>
        <v>0</v>
      </c>
      <c r="M69" s="24">
        <f t="shared" si="5"/>
        <v>0</v>
      </c>
    </row>
    <row r="70" spans="1:13" ht="15" customHeight="1">
      <c r="A70" s="1" t="s">
        <v>397</v>
      </c>
      <c r="B70" s="2" t="s">
        <v>10</v>
      </c>
      <c r="C70" s="2" t="s">
        <v>304</v>
      </c>
      <c r="D70" s="35">
        <v>16018</v>
      </c>
      <c r="E70" s="39" t="s">
        <v>353</v>
      </c>
      <c r="F70" s="37">
        <v>1</v>
      </c>
      <c r="G70" s="38"/>
      <c r="H70" s="38"/>
      <c r="I70" s="38"/>
      <c r="J70" s="38"/>
      <c r="K70" s="50"/>
      <c r="L70" s="70">
        <f t="shared" si="4"/>
        <v>0.5</v>
      </c>
      <c r="M70" s="24">
        <f t="shared" si="5"/>
        <v>3.1214883256336625</v>
      </c>
    </row>
    <row r="71" spans="1:13" ht="15" customHeight="1">
      <c r="A71" s="1" t="s">
        <v>397</v>
      </c>
      <c r="B71" s="2" t="s">
        <v>59</v>
      </c>
      <c r="C71" s="2" t="s">
        <v>302</v>
      </c>
      <c r="D71" s="35">
        <v>16933</v>
      </c>
      <c r="E71" s="36" t="s">
        <v>3</v>
      </c>
      <c r="F71" s="37"/>
      <c r="G71" s="38"/>
      <c r="H71" s="38"/>
      <c r="I71" s="38"/>
      <c r="J71" s="38"/>
      <c r="K71" s="50"/>
      <c r="L71" s="70">
        <f t="shared" si="4"/>
        <v>0</v>
      </c>
      <c r="M71" s="24">
        <f t="shared" si="5"/>
        <v>0</v>
      </c>
    </row>
    <row r="72" spans="1:13" ht="15" customHeight="1">
      <c r="A72" s="1" t="s">
        <v>397</v>
      </c>
      <c r="B72" s="2" t="s">
        <v>208</v>
      </c>
      <c r="C72" s="2" t="s">
        <v>309</v>
      </c>
      <c r="D72" s="35">
        <v>2685</v>
      </c>
      <c r="E72" s="36" t="s">
        <v>355</v>
      </c>
      <c r="F72" s="37"/>
      <c r="G72" s="38"/>
      <c r="H72" s="38"/>
      <c r="I72" s="38"/>
      <c r="J72" s="38"/>
      <c r="K72" s="50"/>
      <c r="L72" s="70">
        <f t="shared" si="4"/>
        <v>0</v>
      </c>
      <c r="M72" s="24">
        <f t="shared" si="5"/>
        <v>0</v>
      </c>
    </row>
    <row r="73" spans="1:13" ht="15" customHeight="1">
      <c r="A73" s="1" t="s">
        <v>397</v>
      </c>
      <c r="B73" s="2" t="s">
        <v>221</v>
      </c>
      <c r="C73" s="9" t="s">
        <v>310</v>
      </c>
      <c r="D73" s="45">
        <v>10175</v>
      </c>
      <c r="E73" s="46" t="s">
        <v>353</v>
      </c>
      <c r="F73" s="47">
        <v>1</v>
      </c>
      <c r="G73" s="48"/>
      <c r="H73" s="48"/>
      <c r="I73" s="48"/>
      <c r="J73" s="48"/>
      <c r="K73" s="49"/>
      <c r="L73" s="70">
        <f t="shared" si="4"/>
        <v>0.5</v>
      </c>
      <c r="M73" s="24">
        <f t="shared" si="5"/>
        <v>4.9140049140049138</v>
      </c>
    </row>
    <row r="74" spans="1:13" ht="15" customHeight="1">
      <c r="A74" s="1" t="s">
        <v>397</v>
      </c>
      <c r="B74" s="2" t="s">
        <v>230</v>
      </c>
      <c r="C74" s="2" t="s">
        <v>304</v>
      </c>
      <c r="D74" s="35">
        <v>4789</v>
      </c>
      <c r="E74" s="36" t="s">
        <v>3</v>
      </c>
      <c r="F74" s="37"/>
      <c r="G74" s="38"/>
      <c r="H74" s="38"/>
      <c r="I74" s="38"/>
      <c r="J74" s="38"/>
      <c r="K74" s="50"/>
      <c r="L74" s="70">
        <f t="shared" si="4"/>
        <v>0</v>
      </c>
      <c r="M74" s="24">
        <f t="shared" si="5"/>
        <v>0</v>
      </c>
    </row>
    <row r="75" spans="1:13" ht="15" customHeight="1">
      <c r="A75" s="1" t="s">
        <v>397</v>
      </c>
      <c r="B75" s="2" t="s">
        <v>243</v>
      </c>
      <c r="C75" s="2" t="s">
        <v>310</v>
      </c>
      <c r="D75" s="35">
        <v>1431</v>
      </c>
      <c r="E75" s="36" t="s">
        <v>358</v>
      </c>
      <c r="F75" s="37"/>
      <c r="G75" s="38"/>
      <c r="H75" s="38"/>
      <c r="I75" s="38"/>
      <c r="J75" s="38"/>
      <c r="K75" s="50"/>
      <c r="L75" s="70">
        <f t="shared" si="4"/>
        <v>0</v>
      </c>
      <c r="M75" s="24">
        <f t="shared" si="5"/>
        <v>0</v>
      </c>
    </row>
    <row r="76" spans="1:13" ht="15" customHeight="1">
      <c r="A76" s="1" t="s">
        <v>397</v>
      </c>
      <c r="B76" s="2" t="s">
        <v>247</v>
      </c>
      <c r="C76" s="2" t="s">
        <v>304</v>
      </c>
      <c r="D76" s="35">
        <v>10431</v>
      </c>
      <c r="E76" s="39" t="s">
        <v>359</v>
      </c>
      <c r="F76" s="37">
        <v>1</v>
      </c>
      <c r="G76" s="38"/>
      <c r="H76" s="38"/>
      <c r="I76" s="38"/>
      <c r="J76" s="38"/>
      <c r="K76" s="50"/>
      <c r="L76" s="70">
        <f t="shared" si="4"/>
        <v>0.5</v>
      </c>
      <c r="M76" s="24">
        <f t="shared" si="5"/>
        <v>4.7934042757166138</v>
      </c>
    </row>
    <row r="77" spans="1:13" ht="15" customHeight="1">
      <c r="A77" s="1" t="s">
        <v>397</v>
      </c>
      <c r="B77" s="2" t="s">
        <v>267</v>
      </c>
      <c r="C77" s="2" t="s">
        <v>302</v>
      </c>
      <c r="D77" s="35">
        <v>3279</v>
      </c>
      <c r="E77" s="36" t="s">
        <v>3</v>
      </c>
      <c r="F77" s="37"/>
      <c r="G77" s="38"/>
      <c r="H77" s="38"/>
      <c r="I77" s="38"/>
      <c r="J77" s="38"/>
      <c r="K77" s="50"/>
      <c r="L77" s="70">
        <f t="shared" si="4"/>
        <v>0</v>
      </c>
      <c r="M77" s="24">
        <f t="shared" si="5"/>
        <v>0</v>
      </c>
    </row>
    <row r="78" spans="1:13" ht="15" customHeight="1">
      <c r="A78" s="1" t="s">
        <v>397</v>
      </c>
      <c r="B78" s="2" t="s">
        <v>270</v>
      </c>
      <c r="C78" s="2" t="s">
        <v>302</v>
      </c>
      <c r="D78" s="35">
        <v>2714</v>
      </c>
      <c r="E78" s="36" t="s">
        <v>3</v>
      </c>
      <c r="F78" s="37"/>
      <c r="G78" s="38"/>
      <c r="H78" s="38"/>
      <c r="I78" s="38"/>
      <c r="J78" s="38"/>
      <c r="K78" s="50"/>
      <c r="L78" s="70">
        <f t="shared" si="4"/>
        <v>0</v>
      </c>
      <c r="M78" s="24">
        <f t="shared" si="5"/>
        <v>0</v>
      </c>
    </row>
    <row r="79" spans="1:13" ht="15" customHeight="1" thickBot="1">
      <c r="A79" s="3" t="s">
        <v>397</v>
      </c>
      <c r="B79" s="4" t="s">
        <v>284</v>
      </c>
      <c r="C79" s="4" t="s">
        <v>310</v>
      </c>
      <c r="D79" s="40">
        <v>2838</v>
      </c>
      <c r="E79" s="41" t="s">
        <v>358</v>
      </c>
      <c r="F79" s="42"/>
      <c r="G79" s="43"/>
      <c r="H79" s="43"/>
      <c r="I79" s="43"/>
      <c r="J79" s="43"/>
      <c r="K79" s="51"/>
      <c r="L79" s="71">
        <f t="shared" si="4"/>
        <v>0</v>
      </c>
      <c r="M79" s="20">
        <f t="shared" si="5"/>
        <v>0</v>
      </c>
    </row>
    <row r="80" spans="1:13" ht="15" customHeight="1" thickBot="1">
      <c r="A80" s="81" t="s">
        <v>311</v>
      </c>
      <c r="B80" s="82"/>
      <c r="C80" s="82"/>
      <c r="D80" s="7">
        <v>325706</v>
      </c>
      <c r="E80" s="52">
        <v>6</v>
      </c>
      <c r="F80" s="77">
        <f>SUM(F55:F79)</f>
        <v>3</v>
      </c>
      <c r="G80" s="44">
        <f t="shared" ref="G80:K80" si="6">SUM(G55:G79)</f>
        <v>1</v>
      </c>
      <c r="H80" s="44">
        <f t="shared" si="6"/>
        <v>0</v>
      </c>
      <c r="I80" s="44">
        <f t="shared" si="6"/>
        <v>1</v>
      </c>
      <c r="J80" s="44">
        <f t="shared" si="6"/>
        <v>1</v>
      </c>
      <c r="K80" s="78">
        <f t="shared" si="6"/>
        <v>0</v>
      </c>
      <c r="L80" s="72">
        <f t="shared" si="4"/>
        <v>4.5</v>
      </c>
      <c r="M80" s="22">
        <f t="shared" si="5"/>
        <v>1.3816140936918571</v>
      </c>
    </row>
    <row r="81" spans="1:13" ht="15" customHeight="1">
      <c r="A81" s="8" t="s">
        <v>396</v>
      </c>
      <c r="B81" s="9" t="s">
        <v>16</v>
      </c>
      <c r="C81" s="9" t="s">
        <v>312</v>
      </c>
      <c r="D81" s="45">
        <v>1991</v>
      </c>
      <c r="E81" s="53" t="s">
        <v>3</v>
      </c>
      <c r="F81" s="47"/>
      <c r="G81" s="48"/>
      <c r="H81" s="48"/>
      <c r="I81" s="48"/>
      <c r="J81" s="48"/>
      <c r="K81" s="49"/>
      <c r="L81" s="69">
        <f t="shared" si="4"/>
        <v>0</v>
      </c>
      <c r="M81" s="20">
        <f t="shared" si="5"/>
        <v>0</v>
      </c>
    </row>
    <row r="82" spans="1:13" ht="15" customHeight="1">
      <c r="A82" s="1" t="s">
        <v>396</v>
      </c>
      <c r="B82" s="2" t="s">
        <v>27</v>
      </c>
      <c r="C82" s="2" t="s">
        <v>313</v>
      </c>
      <c r="D82" s="35">
        <v>4198</v>
      </c>
      <c r="E82" s="36" t="s">
        <v>3</v>
      </c>
      <c r="F82" s="37"/>
      <c r="G82" s="38"/>
      <c r="H82" s="38"/>
      <c r="I82" s="38"/>
      <c r="J82" s="38"/>
      <c r="K82" s="50"/>
      <c r="L82" s="70">
        <f t="shared" si="4"/>
        <v>0</v>
      </c>
      <c r="M82" s="24">
        <f t="shared" si="5"/>
        <v>0</v>
      </c>
    </row>
    <row r="83" spans="1:13" ht="15" customHeight="1">
      <c r="A83" s="1" t="s">
        <v>396</v>
      </c>
      <c r="B83" s="2" t="s">
        <v>34</v>
      </c>
      <c r="C83" s="2" t="s">
        <v>313</v>
      </c>
      <c r="D83" s="35">
        <v>2254</v>
      </c>
      <c r="E83" s="36" t="s">
        <v>3</v>
      </c>
      <c r="F83" s="37"/>
      <c r="G83" s="38"/>
      <c r="H83" s="38"/>
      <c r="I83" s="38"/>
      <c r="J83" s="38"/>
      <c r="K83" s="50"/>
      <c r="L83" s="70">
        <f t="shared" si="4"/>
        <v>0</v>
      </c>
      <c r="M83" s="24">
        <f t="shared" si="5"/>
        <v>0</v>
      </c>
    </row>
    <row r="84" spans="1:13" ht="15" customHeight="1">
      <c r="A84" s="1" t="s">
        <v>396</v>
      </c>
      <c r="B84" s="2" t="s">
        <v>17</v>
      </c>
      <c r="C84" s="2" t="s">
        <v>312</v>
      </c>
      <c r="D84" s="35">
        <v>69462</v>
      </c>
      <c r="E84" s="39" t="s">
        <v>354</v>
      </c>
      <c r="F84" s="37">
        <v>1</v>
      </c>
      <c r="G84" s="38"/>
      <c r="H84" s="38"/>
      <c r="I84" s="38"/>
      <c r="J84" s="38"/>
      <c r="K84" s="50"/>
      <c r="L84" s="70">
        <f t="shared" si="4"/>
        <v>0.5</v>
      </c>
      <c r="M84" s="24">
        <f t="shared" si="5"/>
        <v>0.7198180300020155</v>
      </c>
    </row>
    <row r="85" spans="1:13" ht="15" customHeight="1">
      <c r="A85" s="1" t="s">
        <v>396</v>
      </c>
      <c r="B85" s="2" t="s">
        <v>133</v>
      </c>
      <c r="C85" s="2" t="s">
        <v>312</v>
      </c>
      <c r="D85" s="35">
        <v>4699</v>
      </c>
      <c r="E85" s="36" t="s">
        <v>3</v>
      </c>
      <c r="F85" s="37"/>
      <c r="G85" s="38"/>
      <c r="H85" s="38"/>
      <c r="I85" s="38"/>
      <c r="J85" s="38"/>
      <c r="K85" s="50"/>
      <c r="L85" s="70">
        <f t="shared" si="4"/>
        <v>0</v>
      </c>
      <c r="M85" s="24">
        <f t="shared" si="5"/>
        <v>0</v>
      </c>
    </row>
    <row r="86" spans="1:13" ht="15" customHeight="1">
      <c r="A86" s="1" t="s">
        <v>396</v>
      </c>
      <c r="B86" s="2" t="s">
        <v>136</v>
      </c>
      <c r="C86" s="4" t="s">
        <v>313</v>
      </c>
      <c r="D86" s="40">
        <v>7268</v>
      </c>
      <c r="E86" s="41" t="s">
        <v>3</v>
      </c>
      <c r="F86" s="42"/>
      <c r="G86" s="43"/>
      <c r="H86" s="43"/>
      <c r="I86" s="43"/>
      <c r="J86" s="43"/>
      <c r="K86" s="51"/>
      <c r="L86" s="70">
        <f t="shared" si="4"/>
        <v>0</v>
      </c>
      <c r="M86" s="24">
        <f t="shared" si="5"/>
        <v>0</v>
      </c>
    </row>
    <row r="87" spans="1:13" ht="15" customHeight="1">
      <c r="A87" s="1" t="s">
        <v>396</v>
      </c>
      <c r="B87" s="2" t="s">
        <v>138</v>
      </c>
      <c r="C87" s="2" t="s">
        <v>312</v>
      </c>
      <c r="D87" s="35">
        <v>9656</v>
      </c>
      <c r="E87" s="36" t="s">
        <v>3</v>
      </c>
      <c r="F87" s="37"/>
      <c r="G87" s="38"/>
      <c r="H87" s="38"/>
      <c r="I87" s="38"/>
      <c r="J87" s="38"/>
      <c r="K87" s="50"/>
      <c r="L87" s="70">
        <f t="shared" si="4"/>
        <v>0</v>
      </c>
      <c r="M87" s="24">
        <f t="shared" si="5"/>
        <v>0</v>
      </c>
    </row>
    <row r="88" spans="1:13" ht="15" customHeight="1">
      <c r="A88" s="1" t="s">
        <v>396</v>
      </c>
      <c r="B88" s="2" t="s">
        <v>141</v>
      </c>
      <c r="C88" s="2" t="s">
        <v>313</v>
      </c>
      <c r="D88" s="35">
        <v>6375</v>
      </c>
      <c r="E88" s="36" t="s">
        <v>3</v>
      </c>
      <c r="F88" s="37"/>
      <c r="G88" s="38"/>
      <c r="H88" s="38"/>
      <c r="I88" s="38"/>
      <c r="J88" s="38"/>
      <c r="K88" s="50"/>
      <c r="L88" s="70">
        <f t="shared" si="4"/>
        <v>0</v>
      </c>
      <c r="M88" s="24">
        <f t="shared" si="5"/>
        <v>0</v>
      </c>
    </row>
    <row r="89" spans="1:13" ht="15" customHeight="1">
      <c r="A89" s="1" t="s">
        <v>396</v>
      </c>
      <c r="B89" s="2" t="s">
        <v>161</v>
      </c>
      <c r="C89" s="2" t="s">
        <v>313</v>
      </c>
      <c r="D89" s="35">
        <v>4622</v>
      </c>
      <c r="E89" s="36" t="s">
        <v>3</v>
      </c>
      <c r="F89" s="37"/>
      <c r="G89" s="38"/>
      <c r="H89" s="38"/>
      <c r="I89" s="38"/>
      <c r="J89" s="38"/>
      <c r="K89" s="50"/>
      <c r="L89" s="70">
        <f t="shared" si="4"/>
        <v>0</v>
      </c>
      <c r="M89" s="24">
        <f t="shared" si="5"/>
        <v>0</v>
      </c>
    </row>
    <row r="90" spans="1:13" ht="15" customHeight="1">
      <c r="A90" s="1" t="s">
        <v>396</v>
      </c>
      <c r="B90" s="2" t="s">
        <v>191</v>
      </c>
      <c r="C90" s="2" t="s">
        <v>313</v>
      </c>
      <c r="D90" s="35">
        <v>1720</v>
      </c>
      <c r="E90" s="36" t="s">
        <v>3</v>
      </c>
      <c r="F90" s="37"/>
      <c r="G90" s="38"/>
      <c r="H90" s="38"/>
      <c r="I90" s="38"/>
      <c r="J90" s="38"/>
      <c r="K90" s="50"/>
      <c r="L90" s="70">
        <f t="shared" si="4"/>
        <v>0</v>
      </c>
      <c r="M90" s="24">
        <f t="shared" si="5"/>
        <v>0</v>
      </c>
    </row>
    <row r="91" spans="1:13" ht="15" customHeight="1">
      <c r="A91" s="1" t="s">
        <v>396</v>
      </c>
      <c r="B91" s="2" t="s">
        <v>203</v>
      </c>
      <c r="C91" s="2" t="s">
        <v>312</v>
      </c>
      <c r="D91" s="35">
        <v>2952</v>
      </c>
      <c r="E91" s="36" t="s">
        <v>3</v>
      </c>
      <c r="F91" s="37"/>
      <c r="G91" s="38"/>
      <c r="H91" s="38"/>
      <c r="I91" s="38"/>
      <c r="J91" s="38"/>
      <c r="K91" s="50"/>
      <c r="L91" s="70">
        <f t="shared" si="4"/>
        <v>0</v>
      </c>
      <c r="M91" s="24">
        <f t="shared" si="5"/>
        <v>0</v>
      </c>
    </row>
    <row r="92" spans="1:13" ht="15" customHeight="1">
      <c r="A92" s="1" t="s">
        <v>396</v>
      </c>
      <c r="B92" s="2" t="s">
        <v>207</v>
      </c>
      <c r="C92" s="2" t="s">
        <v>312</v>
      </c>
      <c r="D92" s="35">
        <v>4632</v>
      </c>
      <c r="E92" s="36" t="s">
        <v>3</v>
      </c>
      <c r="F92" s="37"/>
      <c r="G92" s="38"/>
      <c r="H92" s="38"/>
      <c r="I92" s="38"/>
      <c r="J92" s="38"/>
      <c r="K92" s="50"/>
      <c r="L92" s="70">
        <f t="shared" si="4"/>
        <v>0</v>
      </c>
      <c r="M92" s="24">
        <f t="shared" si="5"/>
        <v>0</v>
      </c>
    </row>
    <row r="93" spans="1:13" ht="15" customHeight="1">
      <c r="A93" s="1" t="s">
        <v>396</v>
      </c>
      <c r="B93" s="2" t="s">
        <v>217</v>
      </c>
      <c r="C93" s="2" t="s">
        <v>312</v>
      </c>
      <c r="D93" s="35">
        <v>1697</v>
      </c>
      <c r="E93" s="36" t="s">
        <v>3</v>
      </c>
      <c r="F93" s="37"/>
      <c r="G93" s="38"/>
      <c r="H93" s="38"/>
      <c r="I93" s="38"/>
      <c r="J93" s="38"/>
      <c r="K93" s="50"/>
      <c r="L93" s="70">
        <f t="shared" si="4"/>
        <v>0</v>
      </c>
      <c r="M93" s="24">
        <f t="shared" si="5"/>
        <v>0</v>
      </c>
    </row>
    <row r="94" spans="1:13" ht="15" customHeight="1">
      <c r="A94" s="1" t="s">
        <v>396</v>
      </c>
      <c r="B94" s="2" t="s">
        <v>266</v>
      </c>
      <c r="C94" s="2" t="s">
        <v>313</v>
      </c>
      <c r="D94" s="35">
        <v>17005</v>
      </c>
      <c r="E94" s="39" t="s">
        <v>354</v>
      </c>
      <c r="F94" s="37">
        <v>1</v>
      </c>
      <c r="G94" s="38"/>
      <c r="H94" s="38"/>
      <c r="I94" s="38"/>
      <c r="J94" s="38"/>
      <c r="K94" s="50"/>
      <c r="L94" s="70">
        <f t="shared" si="4"/>
        <v>0.5</v>
      </c>
      <c r="M94" s="24">
        <f t="shared" si="5"/>
        <v>2.9403116730373422</v>
      </c>
    </row>
    <row r="95" spans="1:13" ht="15" customHeight="1" thickBot="1">
      <c r="A95" s="3" t="s">
        <v>396</v>
      </c>
      <c r="B95" s="4" t="s">
        <v>295</v>
      </c>
      <c r="C95" s="4" t="s">
        <v>313</v>
      </c>
      <c r="D95" s="40">
        <v>4103</v>
      </c>
      <c r="E95" s="41" t="s">
        <v>3</v>
      </c>
      <c r="F95" s="42"/>
      <c r="G95" s="43"/>
      <c r="H95" s="43"/>
      <c r="I95" s="43"/>
      <c r="J95" s="43"/>
      <c r="K95" s="51"/>
      <c r="L95" s="71">
        <f t="shared" si="4"/>
        <v>0</v>
      </c>
      <c r="M95" s="20">
        <f t="shared" si="5"/>
        <v>0</v>
      </c>
    </row>
    <row r="96" spans="1:13" ht="15" customHeight="1" thickBot="1">
      <c r="A96" s="81" t="s">
        <v>314</v>
      </c>
      <c r="B96" s="82"/>
      <c r="C96" s="82"/>
      <c r="D96" s="7">
        <v>142634</v>
      </c>
      <c r="E96" s="52">
        <v>2</v>
      </c>
      <c r="F96" s="77">
        <f>SUM(F81:F95)</f>
        <v>2</v>
      </c>
      <c r="G96" s="44">
        <f t="shared" ref="G96:K96" si="7">SUM(G81:G95)</f>
        <v>0</v>
      </c>
      <c r="H96" s="44">
        <f t="shared" si="7"/>
        <v>0</v>
      </c>
      <c r="I96" s="44">
        <f t="shared" si="7"/>
        <v>0</v>
      </c>
      <c r="J96" s="44">
        <f t="shared" si="7"/>
        <v>0</v>
      </c>
      <c r="K96" s="78">
        <f t="shared" si="7"/>
        <v>0</v>
      </c>
      <c r="L96" s="72">
        <f t="shared" si="4"/>
        <v>1</v>
      </c>
      <c r="M96" s="22">
        <f t="shared" si="5"/>
        <v>0.70109511056269891</v>
      </c>
    </row>
    <row r="97" spans="1:13" ht="15" customHeight="1">
      <c r="A97" s="8" t="s">
        <v>395</v>
      </c>
      <c r="B97" s="9" t="s">
        <v>2</v>
      </c>
      <c r="C97" s="9" t="s">
        <v>315</v>
      </c>
      <c r="D97" s="45">
        <v>2635</v>
      </c>
      <c r="E97" s="53" t="s">
        <v>3</v>
      </c>
      <c r="F97" s="47"/>
      <c r="G97" s="48"/>
      <c r="H97" s="48"/>
      <c r="I97" s="48"/>
      <c r="J97" s="48"/>
      <c r="K97" s="49"/>
      <c r="L97" s="69">
        <f t="shared" si="4"/>
        <v>0</v>
      </c>
      <c r="M97" s="20">
        <f t="shared" si="5"/>
        <v>0</v>
      </c>
    </row>
    <row r="98" spans="1:13" ht="15" customHeight="1">
      <c r="A98" s="1" t="s">
        <v>395</v>
      </c>
      <c r="B98" s="2" t="s">
        <v>8</v>
      </c>
      <c r="C98" s="2" t="s">
        <v>316</v>
      </c>
      <c r="D98" s="35">
        <v>6979</v>
      </c>
      <c r="E98" s="39" t="s">
        <v>353</v>
      </c>
      <c r="F98" s="37">
        <v>1</v>
      </c>
      <c r="G98" s="38"/>
      <c r="H98" s="38"/>
      <c r="I98" s="38"/>
      <c r="J98" s="38"/>
      <c r="K98" s="50"/>
      <c r="L98" s="70">
        <f t="shared" si="4"/>
        <v>0.5</v>
      </c>
      <c r="M98" s="24">
        <f t="shared" si="5"/>
        <v>7.1643501934374552</v>
      </c>
    </row>
    <row r="99" spans="1:13" ht="15" customHeight="1">
      <c r="A99" s="1" t="s">
        <v>395</v>
      </c>
      <c r="B99" s="2" t="s">
        <v>66</v>
      </c>
      <c r="C99" s="2" t="s">
        <v>315</v>
      </c>
      <c r="D99" s="35">
        <v>2778</v>
      </c>
      <c r="E99" s="36" t="s">
        <v>3</v>
      </c>
      <c r="F99" s="37"/>
      <c r="G99" s="38"/>
      <c r="H99" s="38"/>
      <c r="I99" s="38"/>
      <c r="J99" s="38"/>
      <c r="K99" s="50"/>
      <c r="L99" s="70">
        <f t="shared" si="4"/>
        <v>0</v>
      </c>
      <c r="M99" s="24">
        <f t="shared" si="5"/>
        <v>0</v>
      </c>
    </row>
    <row r="100" spans="1:13" ht="15" customHeight="1">
      <c r="A100" s="1" t="s">
        <v>395</v>
      </c>
      <c r="B100" s="2" t="s">
        <v>75</v>
      </c>
      <c r="C100" s="2" t="s">
        <v>315</v>
      </c>
      <c r="D100" s="35">
        <v>33313</v>
      </c>
      <c r="E100" s="39" t="s">
        <v>354</v>
      </c>
      <c r="F100" s="37">
        <v>1</v>
      </c>
      <c r="G100" s="38"/>
      <c r="H100" s="38"/>
      <c r="I100" s="38"/>
      <c r="J100" s="38"/>
      <c r="K100" s="50"/>
      <c r="L100" s="70">
        <f t="shared" si="4"/>
        <v>0.5</v>
      </c>
      <c r="M100" s="24">
        <f t="shared" si="5"/>
        <v>1.5009155584906793</v>
      </c>
    </row>
    <row r="101" spans="1:13" ht="15" customHeight="1">
      <c r="A101" s="1" t="s">
        <v>395</v>
      </c>
      <c r="B101" s="2" t="s">
        <v>79</v>
      </c>
      <c r="C101" s="2" t="s">
        <v>316</v>
      </c>
      <c r="D101" s="35">
        <v>21064</v>
      </c>
      <c r="E101" s="39" t="s">
        <v>354</v>
      </c>
      <c r="F101" s="37">
        <v>1</v>
      </c>
      <c r="G101" s="38"/>
      <c r="H101" s="38"/>
      <c r="I101" s="38"/>
      <c r="J101" s="38"/>
      <c r="K101" s="50"/>
      <c r="L101" s="70">
        <f t="shared" si="4"/>
        <v>0.5</v>
      </c>
      <c r="M101" s="24">
        <f t="shared" si="5"/>
        <v>2.3737181921762249</v>
      </c>
    </row>
    <row r="102" spans="1:13" ht="15" customHeight="1">
      <c r="A102" s="1" t="s">
        <v>395</v>
      </c>
      <c r="B102" s="2" t="s">
        <v>82</v>
      </c>
      <c r="C102" s="2" t="s">
        <v>316</v>
      </c>
      <c r="D102" s="35">
        <v>9746</v>
      </c>
      <c r="E102" s="36" t="s">
        <v>360</v>
      </c>
      <c r="F102" s="37"/>
      <c r="G102" s="38"/>
      <c r="H102" s="38"/>
      <c r="I102" s="38"/>
      <c r="J102" s="38"/>
      <c r="K102" s="50"/>
      <c r="L102" s="70">
        <f t="shared" si="4"/>
        <v>0</v>
      </c>
      <c r="M102" s="24">
        <f t="shared" si="5"/>
        <v>0</v>
      </c>
    </row>
    <row r="103" spans="1:13" ht="15" customHeight="1">
      <c r="A103" s="1" t="s">
        <v>395</v>
      </c>
      <c r="B103" s="2" t="s">
        <v>84</v>
      </c>
      <c r="C103" s="2" t="s">
        <v>315</v>
      </c>
      <c r="D103" s="35">
        <v>2760</v>
      </c>
      <c r="E103" s="36" t="s">
        <v>3</v>
      </c>
      <c r="F103" s="37"/>
      <c r="G103" s="38"/>
      <c r="H103" s="38"/>
      <c r="I103" s="38"/>
      <c r="J103" s="38"/>
      <c r="K103" s="50"/>
      <c r="L103" s="70">
        <f t="shared" si="4"/>
        <v>0</v>
      </c>
      <c r="M103" s="24">
        <f t="shared" si="5"/>
        <v>0</v>
      </c>
    </row>
    <row r="104" spans="1:13" ht="15" customHeight="1">
      <c r="A104" s="1" t="s">
        <v>395</v>
      </c>
      <c r="B104" s="2" t="s">
        <v>102</v>
      </c>
      <c r="C104" s="2" t="s">
        <v>316</v>
      </c>
      <c r="D104" s="35">
        <v>4365</v>
      </c>
      <c r="E104" s="36" t="s">
        <v>3</v>
      </c>
      <c r="F104" s="37"/>
      <c r="G104" s="38"/>
      <c r="H104" s="38"/>
      <c r="I104" s="38"/>
      <c r="J104" s="38"/>
      <c r="K104" s="50"/>
      <c r="L104" s="70">
        <f t="shared" si="4"/>
        <v>0</v>
      </c>
      <c r="M104" s="24">
        <f t="shared" si="5"/>
        <v>0</v>
      </c>
    </row>
    <row r="105" spans="1:13" ht="15" customHeight="1">
      <c r="A105" s="1" t="s">
        <v>395</v>
      </c>
      <c r="B105" s="2" t="s">
        <v>125</v>
      </c>
      <c r="C105" s="2" t="s">
        <v>316</v>
      </c>
      <c r="D105" s="35">
        <v>21420</v>
      </c>
      <c r="E105" s="39" t="s">
        <v>354</v>
      </c>
      <c r="F105" s="37">
        <v>1</v>
      </c>
      <c r="G105" s="38"/>
      <c r="H105" s="38"/>
      <c r="I105" s="38"/>
      <c r="J105" s="38"/>
      <c r="K105" s="50"/>
      <c r="L105" s="70">
        <f t="shared" si="4"/>
        <v>0.5</v>
      </c>
      <c r="M105" s="24">
        <f t="shared" si="5"/>
        <v>2.3342670401493928</v>
      </c>
    </row>
    <row r="106" spans="1:13" ht="15" customHeight="1">
      <c r="A106" s="1" t="s">
        <v>395</v>
      </c>
      <c r="B106" s="2" t="s">
        <v>127</v>
      </c>
      <c r="C106" s="2" t="s">
        <v>316</v>
      </c>
      <c r="D106" s="35">
        <v>3341</v>
      </c>
      <c r="E106" s="36" t="s">
        <v>3</v>
      </c>
      <c r="F106" s="37"/>
      <c r="G106" s="38"/>
      <c r="H106" s="38"/>
      <c r="I106" s="38"/>
      <c r="J106" s="38"/>
      <c r="K106" s="50"/>
      <c r="L106" s="70">
        <f t="shared" si="4"/>
        <v>0</v>
      </c>
      <c r="M106" s="24">
        <f t="shared" si="5"/>
        <v>0</v>
      </c>
    </row>
    <row r="107" spans="1:13" ht="15" customHeight="1">
      <c r="A107" s="1" t="s">
        <v>395</v>
      </c>
      <c r="B107" s="2" t="s">
        <v>147</v>
      </c>
      <c r="C107" s="2" t="s">
        <v>316</v>
      </c>
      <c r="D107" s="35">
        <v>4018</v>
      </c>
      <c r="E107" s="36" t="s">
        <v>3</v>
      </c>
      <c r="F107" s="37"/>
      <c r="G107" s="38"/>
      <c r="H107" s="38"/>
      <c r="I107" s="38"/>
      <c r="J107" s="38"/>
      <c r="K107" s="50"/>
      <c r="L107" s="70">
        <f t="shared" si="4"/>
        <v>0</v>
      </c>
      <c r="M107" s="24">
        <f t="shared" si="5"/>
        <v>0</v>
      </c>
    </row>
    <row r="108" spans="1:13" ht="15" customHeight="1">
      <c r="A108" s="1" t="s">
        <v>395</v>
      </c>
      <c r="B108" s="2" t="s">
        <v>151</v>
      </c>
      <c r="C108" s="2" t="s">
        <v>316</v>
      </c>
      <c r="D108" s="35">
        <v>27467</v>
      </c>
      <c r="E108" s="39" t="s">
        <v>380</v>
      </c>
      <c r="F108" s="37">
        <v>1</v>
      </c>
      <c r="G108" s="38"/>
      <c r="H108" s="38"/>
      <c r="I108" s="38">
        <v>1</v>
      </c>
      <c r="J108" s="38"/>
      <c r="K108" s="50"/>
      <c r="L108" s="70">
        <f t="shared" si="4"/>
        <v>1.5</v>
      </c>
      <c r="M108" s="24">
        <f t="shared" si="5"/>
        <v>5.4610987730731422</v>
      </c>
    </row>
    <row r="109" spans="1:13" ht="15" customHeight="1">
      <c r="A109" s="1" t="s">
        <v>395</v>
      </c>
      <c r="B109" s="2" t="s">
        <v>155</v>
      </c>
      <c r="C109" s="2" t="s">
        <v>316</v>
      </c>
      <c r="D109" s="35">
        <v>2203</v>
      </c>
      <c r="E109" s="36" t="s">
        <v>3</v>
      </c>
      <c r="F109" s="37"/>
      <c r="G109" s="38"/>
      <c r="H109" s="38"/>
      <c r="I109" s="38"/>
      <c r="J109" s="38"/>
      <c r="K109" s="50"/>
      <c r="L109" s="70">
        <f t="shared" si="4"/>
        <v>0</v>
      </c>
      <c r="M109" s="24">
        <f t="shared" si="5"/>
        <v>0</v>
      </c>
    </row>
    <row r="110" spans="1:13" ht="15" customHeight="1">
      <c r="A110" s="1" t="s">
        <v>395</v>
      </c>
      <c r="B110" s="2" t="s">
        <v>164</v>
      </c>
      <c r="C110" s="9" t="s">
        <v>316</v>
      </c>
      <c r="D110" s="45">
        <v>5605</v>
      </c>
      <c r="E110" s="53" t="s">
        <v>3</v>
      </c>
      <c r="F110" s="47"/>
      <c r="G110" s="48"/>
      <c r="H110" s="48"/>
      <c r="I110" s="48"/>
      <c r="J110" s="48"/>
      <c r="K110" s="49"/>
      <c r="L110" s="70">
        <f t="shared" si="4"/>
        <v>0</v>
      </c>
      <c r="M110" s="24">
        <f t="shared" si="5"/>
        <v>0</v>
      </c>
    </row>
    <row r="111" spans="1:13" ht="15" customHeight="1">
      <c r="A111" s="1" t="s">
        <v>395</v>
      </c>
      <c r="B111" s="2" t="s">
        <v>177</v>
      </c>
      <c r="C111" s="2" t="s">
        <v>315</v>
      </c>
      <c r="D111" s="35">
        <v>9381</v>
      </c>
      <c r="E111" s="36" t="s">
        <v>3</v>
      </c>
      <c r="F111" s="37"/>
      <c r="G111" s="38"/>
      <c r="H111" s="38"/>
      <c r="I111" s="38"/>
      <c r="J111" s="38"/>
      <c r="K111" s="50"/>
      <c r="L111" s="70">
        <f t="shared" si="4"/>
        <v>0</v>
      </c>
      <c r="M111" s="24">
        <f t="shared" si="5"/>
        <v>0</v>
      </c>
    </row>
    <row r="112" spans="1:13" ht="15" customHeight="1">
      <c r="A112" s="1" t="s">
        <v>395</v>
      </c>
      <c r="B112" s="2" t="s">
        <v>189</v>
      </c>
      <c r="C112" s="2" t="s">
        <v>316</v>
      </c>
      <c r="D112" s="35">
        <v>7348</v>
      </c>
      <c r="E112" s="36" t="s">
        <v>3</v>
      </c>
      <c r="F112" s="37"/>
      <c r="G112" s="38"/>
      <c r="H112" s="38"/>
      <c r="I112" s="38"/>
      <c r="J112" s="38"/>
      <c r="K112" s="50"/>
      <c r="L112" s="70">
        <f t="shared" si="4"/>
        <v>0</v>
      </c>
      <c r="M112" s="24">
        <f t="shared" si="5"/>
        <v>0</v>
      </c>
    </row>
    <row r="113" spans="1:13" ht="15" customHeight="1">
      <c r="A113" s="1" t="s">
        <v>395</v>
      </c>
      <c r="B113" s="2" t="s">
        <v>280</v>
      </c>
      <c r="C113" s="2" t="s">
        <v>316</v>
      </c>
      <c r="D113" s="35">
        <v>6568</v>
      </c>
      <c r="E113" s="36" t="s">
        <v>360</v>
      </c>
      <c r="F113" s="37"/>
      <c r="G113" s="38"/>
      <c r="H113" s="38"/>
      <c r="I113" s="38"/>
      <c r="J113" s="38"/>
      <c r="K113" s="50"/>
      <c r="L113" s="70">
        <f t="shared" si="4"/>
        <v>0</v>
      </c>
      <c r="M113" s="24">
        <f t="shared" si="5"/>
        <v>0</v>
      </c>
    </row>
    <row r="114" spans="1:13" ht="15" customHeight="1">
      <c r="A114" s="1" t="s">
        <v>395</v>
      </c>
      <c r="B114" s="2" t="s">
        <v>289</v>
      </c>
      <c r="C114" s="2" t="s">
        <v>315</v>
      </c>
      <c r="D114" s="35">
        <v>2746</v>
      </c>
      <c r="E114" s="36" t="s">
        <v>3</v>
      </c>
      <c r="F114" s="37"/>
      <c r="G114" s="38"/>
      <c r="H114" s="38"/>
      <c r="I114" s="38"/>
      <c r="J114" s="38"/>
      <c r="K114" s="50"/>
      <c r="L114" s="70">
        <f t="shared" si="4"/>
        <v>0</v>
      </c>
      <c r="M114" s="24">
        <f t="shared" si="5"/>
        <v>0</v>
      </c>
    </row>
    <row r="115" spans="1:13" ht="15" customHeight="1">
      <c r="A115" s="1" t="s">
        <v>395</v>
      </c>
      <c r="B115" s="2" t="s">
        <v>290</v>
      </c>
      <c r="C115" s="2" t="s">
        <v>316</v>
      </c>
      <c r="D115" s="35">
        <v>4738</v>
      </c>
      <c r="E115" s="36" t="s">
        <v>3</v>
      </c>
      <c r="F115" s="37"/>
      <c r="G115" s="38"/>
      <c r="H115" s="38"/>
      <c r="I115" s="38"/>
      <c r="J115" s="38"/>
      <c r="K115" s="50"/>
      <c r="L115" s="70">
        <f t="shared" si="4"/>
        <v>0</v>
      </c>
      <c r="M115" s="24">
        <f t="shared" si="5"/>
        <v>0</v>
      </c>
    </row>
    <row r="116" spans="1:13" ht="15" customHeight="1" thickBot="1">
      <c r="A116" s="3" t="s">
        <v>395</v>
      </c>
      <c r="B116" s="4" t="s">
        <v>297</v>
      </c>
      <c r="C116" s="4" t="s">
        <v>315</v>
      </c>
      <c r="D116" s="40">
        <v>3046</v>
      </c>
      <c r="E116" s="41" t="s">
        <v>3</v>
      </c>
      <c r="F116" s="42"/>
      <c r="G116" s="43"/>
      <c r="H116" s="43"/>
      <c r="I116" s="43"/>
      <c r="J116" s="43"/>
      <c r="K116" s="51"/>
      <c r="L116" s="71">
        <f t="shared" si="4"/>
        <v>0</v>
      </c>
      <c r="M116" s="20">
        <f t="shared" si="5"/>
        <v>0</v>
      </c>
    </row>
    <row r="117" spans="1:13" ht="15" customHeight="1" thickBot="1">
      <c r="A117" s="81" t="s">
        <v>317</v>
      </c>
      <c r="B117" s="82"/>
      <c r="C117" s="82"/>
      <c r="D117" s="7">
        <v>181521</v>
      </c>
      <c r="E117" s="52">
        <v>6</v>
      </c>
      <c r="F117" s="77">
        <f>SUM(F97:F116)</f>
        <v>5</v>
      </c>
      <c r="G117" s="44">
        <f t="shared" ref="G117:K117" si="8">SUM(G97:G116)</f>
        <v>0</v>
      </c>
      <c r="H117" s="44">
        <f t="shared" si="8"/>
        <v>0</v>
      </c>
      <c r="I117" s="44">
        <f t="shared" si="8"/>
        <v>1</v>
      </c>
      <c r="J117" s="44">
        <f t="shared" si="8"/>
        <v>0</v>
      </c>
      <c r="K117" s="78">
        <f t="shared" si="8"/>
        <v>0</v>
      </c>
      <c r="L117" s="72">
        <f t="shared" si="4"/>
        <v>3.5</v>
      </c>
      <c r="M117" s="22">
        <f t="shared" si="5"/>
        <v>1.9281515637309181</v>
      </c>
    </row>
    <row r="118" spans="1:13" ht="15" customHeight="1">
      <c r="A118" s="8" t="s">
        <v>394</v>
      </c>
      <c r="B118" s="9" t="s">
        <v>32</v>
      </c>
      <c r="C118" s="9" t="s">
        <v>318</v>
      </c>
      <c r="D118" s="45">
        <v>3504</v>
      </c>
      <c r="E118" s="53" t="s">
        <v>3</v>
      </c>
      <c r="F118" s="47"/>
      <c r="G118" s="48"/>
      <c r="H118" s="48"/>
      <c r="I118" s="48"/>
      <c r="J118" s="48"/>
      <c r="K118" s="49"/>
      <c r="L118" s="69">
        <f t="shared" si="4"/>
        <v>0</v>
      </c>
      <c r="M118" s="20">
        <f t="shared" si="5"/>
        <v>0</v>
      </c>
    </row>
    <row r="119" spans="1:13" ht="15" customHeight="1">
      <c r="A119" s="1" t="s">
        <v>394</v>
      </c>
      <c r="B119" s="2" t="s">
        <v>67</v>
      </c>
      <c r="C119" s="2" t="s">
        <v>319</v>
      </c>
      <c r="D119" s="35">
        <v>71886</v>
      </c>
      <c r="E119" s="39" t="s">
        <v>361</v>
      </c>
      <c r="F119" s="37"/>
      <c r="G119" s="38">
        <v>1</v>
      </c>
      <c r="H119" s="38"/>
      <c r="I119" s="38"/>
      <c r="J119" s="38">
        <v>1</v>
      </c>
      <c r="K119" s="50"/>
      <c r="L119" s="70">
        <f t="shared" si="4"/>
        <v>2</v>
      </c>
      <c r="M119" s="24">
        <f t="shared" si="5"/>
        <v>2.7821829007038921</v>
      </c>
    </row>
    <row r="120" spans="1:13" ht="15" customHeight="1">
      <c r="A120" s="1" t="s">
        <v>394</v>
      </c>
      <c r="B120" s="2" t="s">
        <v>69</v>
      </c>
      <c r="C120" s="2" t="s">
        <v>319</v>
      </c>
      <c r="D120" s="35">
        <v>3375</v>
      </c>
      <c r="E120" s="36" t="s">
        <v>3</v>
      </c>
      <c r="F120" s="37"/>
      <c r="G120" s="38"/>
      <c r="H120" s="38"/>
      <c r="I120" s="38"/>
      <c r="J120" s="38"/>
      <c r="K120" s="50"/>
      <c r="L120" s="70">
        <f t="shared" si="4"/>
        <v>0</v>
      </c>
      <c r="M120" s="24">
        <f t="shared" si="5"/>
        <v>0</v>
      </c>
    </row>
    <row r="121" spans="1:13" ht="15" customHeight="1">
      <c r="A121" s="1" t="s">
        <v>394</v>
      </c>
      <c r="B121" s="2" t="s">
        <v>96</v>
      </c>
      <c r="C121" s="2" t="s">
        <v>320</v>
      </c>
      <c r="D121" s="35">
        <v>38003</v>
      </c>
      <c r="E121" s="39" t="s">
        <v>354</v>
      </c>
      <c r="F121" s="37">
        <v>1</v>
      </c>
      <c r="G121" s="38"/>
      <c r="H121" s="38"/>
      <c r="I121" s="38"/>
      <c r="J121" s="38"/>
      <c r="K121" s="50"/>
      <c r="L121" s="70">
        <f t="shared" si="4"/>
        <v>0.5</v>
      </c>
      <c r="M121" s="24">
        <f t="shared" si="5"/>
        <v>1.3156856037681235</v>
      </c>
    </row>
    <row r="122" spans="1:13" ht="15" customHeight="1">
      <c r="A122" s="1" t="s">
        <v>394</v>
      </c>
      <c r="B122" s="2" t="s">
        <v>108</v>
      </c>
      <c r="C122" s="2" t="s">
        <v>318</v>
      </c>
      <c r="D122" s="35">
        <v>34796</v>
      </c>
      <c r="E122" s="39" t="s">
        <v>354</v>
      </c>
      <c r="F122" s="37">
        <v>1</v>
      </c>
      <c r="G122" s="38"/>
      <c r="H122" s="38"/>
      <c r="I122" s="38"/>
      <c r="J122" s="38"/>
      <c r="K122" s="50"/>
      <c r="L122" s="70">
        <f t="shared" si="4"/>
        <v>0.5</v>
      </c>
      <c r="M122" s="24">
        <f t="shared" si="5"/>
        <v>1.4369467754914358</v>
      </c>
    </row>
    <row r="123" spans="1:13" ht="15" customHeight="1">
      <c r="A123" s="1" t="s">
        <v>394</v>
      </c>
      <c r="B123" s="2" t="s">
        <v>109</v>
      </c>
      <c r="C123" s="2" t="s">
        <v>320</v>
      </c>
      <c r="D123" s="35">
        <v>2399</v>
      </c>
      <c r="E123" s="36" t="s">
        <v>3</v>
      </c>
      <c r="F123" s="37"/>
      <c r="G123" s="38"/>
      <c r="H123" s="38"/>
      <c r="I123" s="38"/>
      <c r="J123" s="38"/>
      <c r="K123" s="50"/>
      <c r="L123" s="70">
        <f t="shared" si="4"/>
        <v>0</v>
      </c>
      <c r="M123" s="24">
        <f t="shared" si="5"/>
        <v>0</v>
      </c>
    </row>
    <row r="124" spans="1:13" ht="15" customHeight="1">
      <c r="A124" s="1" t="s">
        <v>394</v>
      </c>
      <c r="B124" s="2" t="s">
        <v>126</v>
      </c>
      <c r="C124" s="2" t="s">
        <v>318</v>
      </c>
      <c r="D124" s="35">
        <v>1944</v>
      </c>
      <c r="E124" s="36" t="s">
        <v>3</v>
      </c>
      <c r="F124" s="37"/>
      <c r="G124" s="38"/>
      <c r="H124" s="38"/>
      <c r="I124" s="38"/>
      <c r="J124" s="38"/>
      <c r="K124" s="50"/>
      <c r="L124" s="70">
        <f t="shared" si="4"/>
        <v>0</v>
      </c>
      <c r="M124" s="24">
        <f t="shared" si="5"/>
        <v>0</v>
      </c>
    </row>
    <row r="125" spans="1:13" ht="15" customHeight="1">
      <c r="A125" s="1" t="s">
        <v>394</v>
      </c>
      <c r="B125" s="2" t="s">
        <v>132</v>
      </c>
      <c r="C125" s="2" t="s">
        <v>318</v>
      </c>
      <c r="D125" s="35">
        <v>2768</v>
      </c>
      <c r="E125" s="36" t="s">
        <v>3</v>
      </c>
      <c r="F125" s="37"/>
      <c r="G125" s="38"/>
      <c r="H125" s="38"/>
      <c r="I125" s="38"/>
      <c r="J125" s="38"/>
      <c r="K125" s="50"/>
      <c r="L125" s="70">
        <f t="shared" si="4"/>
        <v>0</v>
      </c>
      <c r="M125" s="24">
        <f t="shared" si="5"/>
        <v>0</v>
      </c>
    </row>
    <row r="126" spans="1:13" ht="15" customHeight="1">
      <c r="A126" s="1" t="s">
        <v>394</v>
      </c>
      <c r="B126" s="2" t="s">
        <v>159</v>
      </c>
      <c r="C126" s="2" t="s">
        <v>319</v>
      </c>
      <c r="D126" s="35">
        <v>11862</v>
      </c>
      <c r="E126" s="36" t="s">
        <v>3</v>
      </c>
      <c r="F126" s="37"/>
      <c r="G126" s="38"/>
      <c r="H126" s="38"/>
      <c r="I126" s="38"/>
      <c r="J126" s="38"/>
      <c r="K126" s="50"/>
      <c r="L126" s="70">
        <f t="shared" si="4"/>
        <v>0</v>
      </c>
      <c r="M126" s="24">
        <f t="shared" si="5"/>
        <v>0</v>
      </c>
    </row>
    <row r="127" spans="1:13" ht="15" customHeight="1">
      <c r="A127" s="1" t="s">
        <v>394</v>
      </c>
      <c r="B127" s="2" t="s">
        <v>165</v>
      </c>
      <c r="C127" s="2" t="s">
        <v>319</v>
      </c>
      <c r="D127" s="35">
        <v>1815</v>
      </c>
      <c r="E127" s="36" t="s">
        <v>3</v>
      </c>
      <c r="F127" s="37"/>
      <c r="G127" s="38"/>
      <c r="H127" s="38"/>
      <c r="I127" s="38"/>
      <c r="J127" s="38"/>
      <c r="K127" s="50"/>
      <c r="L127" s="70">
        <f t="shared" si="4"/>
        <v>0</v>
      </c>
      <c r="M127" s="24">
        <f t="shared" si="5"/>
        <v>0</v>
      </c>
    </row>
    <row r="128" spans="1:13" ht="15" customHeight="1">
      <c r="A128" s="1" t="s">
        <v>394</v>
      </c>
      <c r="B128" s="2" t="s">
        <v>172</v>
      </c>
      <c r="C128" s="2" t="s">
        <v>319</v>
      </c>
      <c r="D128" s="35">
        <v>2784</v>
      </c>
      <c r="E128" s="36" t="s">
        <v>3</v>
      </c>
      <c r="F128" s="37"/>
      <c r="G128" s="38"/>
      <c r="H128" s="38"/>
      <c r="I128" s="38"/>
      <c r="J128" s="38"/>
      <c r="K128" s="50"/>
      <c r="L128" s="70">
        <f t="shared" si="4"/>
        <v>0</v>
      </c>
      <c r="M128" s="24">
        <f t="shared" si="5"/>
        <v>0</v>
      </c>
    </row>
    <row r="129" spans="1:13" ht="15" customHeight="1">
      <c r="A129" s="1" t="s">
        <v>394</v>
      </c>
      <c r="B129" s="2" t="s">
        <v>206</v>
      </c>
      <c r="C129" s="2" t="s">
        <v>318</v>
      </c>
      <c r="D129" s="35">
        <v>3190</v>
      </c>
      <c r="E129" s="36" t="s">
        <v>3</v>
      </c>
      <c r="F129" s="37"/>
      <c r="G129" s="38"/>
      <c r="H129" s="38"/>
      <c r="I129" s="38"/>
      <c r="J129" s="38"/>
      <c r="K129" s="50"/>
      <c r="L129" s="70">
        <f t="shared" si="4"/>
        <v>0</v>
      </c>
      <c r="M129" s="24">
        <f t="shared" si="5"/>
        <v>0</v>
      </c>
    </row>
    <row r="130" spans="1:13" ht="15" customHeight="1">
      <c r="A130" s="1" t="s">
        <v>394</v>
      </c>
      <c r="B130" s="2" t="s">
        <v>211</v>
      </c>
      <c r="C130" s="2" t="s">
        <v>320</v>
      </c>
      <c r="D130" s="35">
        <v>3316</v>
      </c>
      <c r="E130" s="36" t="s">
        <v>362</v>
      </c>
      <c r="F130" s="37"/>
      <c r="G130" s="38"/>
      <c r="H130" s="38"/>
      <c r="I130" s="38"/>
      <c r="J130" s="38"/>
      <c r="K130" s="50"/>
      <c r="L130" s="70">
        <f t="shared" si="4"/>
        <v>0</v>
      </c>
      <c r="M130" s="24">
        <f t="shared" si="5"/>
        <v>0</v>
      </c>
    </row>
    <row r="131" spans="1:13" ht="15" customHeight="1">
      <c r="A131" s="1" t="s">
        <v>394</v>
      </c>
      <c r="B131" s="2" t="s">
        <v>223</v>
      </c>
      <c r="C131" s="2" t="s">
        <v>319</v>
      </c>
      <c r="D131" s="35">
        <v>6146</v>
      </c>
      <c r="E131" s="36" t="s">
        <v>3</v>
      </c>
      <c r="F131" s="37"/>
      <c r="G131" s="38"/>
      <c r="H131" s="38"/>
      <c r="I131" s="38"/>
      <c r="J131" s="38"/>
      <c r="K131" s="50"/>
      <c r="L131" s="70">
        <f t="shared" ref="L131:L194" si="9">(F131*0.5)+(G131)+(H131*1.5)+(I131)+(J131)+(K131*1.5)</f>
        <v>0</v>
      </c>
      <c r="M131" s="24">
        <f t="shared" ref="M131:M194" si="10">(L131/D131)*100000</f>
        <v>0</v>
      </c>
    </row>
    <row r="132" spans="1:13" ht="15" customHeight="1">
      <c r="A132" s="1" t="s">
        <v>394</v>
      </c>
      <c r="B132" s="2" t="s">
        <v>235</v>
      </c>
      <c r="C132" s="2" t="s">
        <v>318</v>
      </c>
      <c r="D132" s="35">
        <v>4361</v>
      </c>
      <c r="E132" s="36" t="s">
        <v>3</v>
      </c>
      <c r="F132" s="37"/>
      <c r="G132" s="38"/>
      <c r="H132" s="38"/>
      <c r="I132" s="38"/>
      <c r="J132" s="38"/>
      <c r="K132" s="50"/>
      <c r="L132" s="70">
        <f t="shared" si="9"/>
        <v>0</v>
      </c>
      <c r="M132" s="24">
        <f t="shared" si="10"/>
        <v>0</v>
      </c>
    </row>
    <row r="133" spans="1:13" ht="15" customHeight="1">
      <c r="A133" s="1" t="s">
        <v>394</v>
      </c>
      <c r="B133" s="2" t="s">
        <v>237</v>
      </c>
      <c r="C133" s="2" t="s">
        <v>320</v>
      </c>
      <c r="D133" s="35">
        <v>15902</v>
      </c>
      <c r="E133" s="39" t="s">
        <v>359</v>
      </c>
      <c r="F133" s="37">
        <v>1</v>
      </c>
      <c r="G133" s="38"/>
      <c r="H133" s="38"/>
      <c r="I133" s="38"/>
      <c r="J133" s="38"/>
      <c r="K133" s="50"/>
      <c r="L133" s="70">
        <f t="shared" si="9"/>
        <v>0.5</v>
      </c>
      <c r="M133" s="24">
        <f t="shared" si="10"/>
        <v>3.144258583825934</v>
      </c>
    </row>
    <row r="134" spans="1:13" ht="15" customHeight="1">
      <c r="A134" s="1" t="s">
        <v>394</v>
      </c>
      <c r="B134" s="2" t="s">
        <v>248</v>
      </c>
      <c r="C134" s="2" t="s">
        <v>320</v>
      </c>
      <c r="D134" s="35">
        <v>5089</v>
      </c>
      <c r="E134" s="36" t="s">
        <v>362</v>
      </c>
      <c r="F134" s="37"/>
      <c r="G134" s="38"/>
      <c r="H134" s="38"/>
      <c r="I134" s="38"/>
      <c r="J134" s="38"/>
      <c r="K134" s="50"/>
      <c r="L134" s="70">
        <f t="shared" si="9"/>
        <v>0</v>
      </c>
      <c r="M134" s="24">
        <f t="shared" si="10"/>
        <v>0</v>
      </c>
    </row>
    <row r="135" spans="1:13" ht="15" customHeight="1">
      <c r="A135" s="1" t="s">
        <v>394</v>
      </c>
      <c r="B135" s="2" t="s">
        <v>272</v>
      </c>
      <c r="C135" s="2" t="s">
        <v>318</v>
      </c>
      <c r="D135" s="35">
        <v>8653</v>
      </c>
      <c r="E135" s="36" t="s">
        <v>3</v>
      </c>
      <c r="F135" s="37"/>
      <c r="G135" s="38"/>
      <c r="H135" s="38"/>
      <c r="I135" s="38"/>
      <c r="J135" s="38"/>
      <c r="K135" s="50"/>
      <c r="L135" s="70">
        <f t="shared" si="9"/>
        <v>0</v>
      </c>
      <c r="M135" s="24">
        <f t="shared" si="10"/>
        <v>0</v>
      </c>
    </row>
    <row r="136" spans="1:13" ht="15" customHeight="1">
      <c r="A136" s="1" t="s">
        <v>394</v>
      </c>
      <c r="B136" s="2" t="s">
        <v>276</v>
      </c>
      <c r="C136" s="2" t="s">
        <v>319</v>
      </c>
      <c r="D136" s="35">
        <v>7268</v>
      </c>
      <c r="E136" s="36" t="s">
        <v>3</v>
      </c>
      <c r="F136" s="37"/>
      <c r="G136" s="38"/>
      <c r="H136" s="38"/>
      <c r="I136" s="38"/>
      <c r="J136" s="38"/>
      <c r="K136" s="50"/>
      <c r="L136" s="70">
        <f t="shared" si="9"/>
        <v>0</v>
      </c>
      <c r="M136" s="24">
        <f t="shared" si="10"/>
        <v>0</v>
      </c>
    </row>
    <row r="137" spans="1:13" ht="15" customHeight="1" thickBot="1">
      <c r="A137" s="3" t="s">
        <v>394</v>
      </c>
      <c r="B137" s="4" t="s">
        <v>33</v>
      </c>
      <c r="C137" s="4" t="s">
        <v>318</v>
      </c>
      <c r="D137" s="40">
        <v>48064</v>
      </c>
      <c r="E137" s="56" t="s">
        <v>354</v>
      </c>
      <c r="F137" s="42">
        <v>1</v>
      </c>
      <c r="G137" s="43"/>
      <c r="H137" s="43"/>
      <c r="I137" s="43"/>
      <c r="J137" s="43"/>
      <c r="K137" s="51"/>
      <c r="L137" s="71">
        <f t="shared" si="9"/>
        <v>0.5</v>
      </c>
      <c r="M137" s="20">
        <f t="shared" si="10"/>
        <v>1.0402796271637818</v>
      </c>
    </row>
    <row r="138" spans="1:13" ht="15" customHeight="1" thickBot="1">
      <c r="A138" s="81" t="s">
        <v>321</v>
      </c>
      <c r="B138" s="82"/>
      <c r="C138" s="82"/>
      <c r="D138" s="7">
        <v>277125</v>
      </c>
      <c r="E138" s="52">
        <v>6</v>
      </c>
      <c r="F138" s="77">
        <f>SUM(F118:F137)</f>
        <v>4</v>
      </c>
      <c r="G138" s="44">
        <f t="shared" ref="G138:K138" si="11">SUM(G118:G137)</f>
        <v>1</v>
      </c>
      <c r="H138" s="44">
        <f t="shared" si="11"/>
        <v>0</v>
      </c>
      <c r="I138" s="44">
        <f t="shared" si="11"/>
        <v>0</v>
      </c>
      <c r="J138" s="44">
        <f t="shared" si="11"/>
        <v>1</v>
      </c>
      <c r="K138" s="78">
        <f t="shared" si="11"/>
        <v>0</v>
      </c>
      <c r="L138" s="72">
        <f t="shared" si="9"/>
        <v>4</v>
      </c>
      <c r="M138" s="22">
        <f t="shared" si="10"/>
        <v>1.4433919711321606</v>
      </c>
    </row>
    <row r="139" spans="1:13" ht="15" customHeight="1">
      <c r="A139" s="8" t="s">
        <v>393</v>
      </c>
      <c r="B139" s="9" t="s">
        <v>5</v>
      </c>
      <c r="C139" s="9" t="s">
        <v>322</v>
      </c>
      <c r="D139" s="45">
        <v>9552</v>
      </c>
      <c r="E139" s="53" t="s">
        <v>3</v>
      </c>
      <c r="F139" s="47"/>
      <c r="G139" s="48"/>
      <c r="H139" s="48"/>
      <c r="I139" s="48"/>
      <c r="J139" s="48"/>
      <c r="K139" s="49"/>
      <c r="L139" s="69">
        <f t="shared" si="9"/>
        <v>0</v>
      </c>
      <c r="M139" s="20">
        <f t="shared" si="10"/>
        <v>0</v>
      </c>
    </row>
    <row r="140" spans="1:13" ht="15" customHeight="1">
      <c r="A140" s="1" t="s">
        <v>393</v>
      </c>
      <c r="B140" s="2" t="s">
        <v>7</v>
      </c>
      <c r="C140" s="2" t="s">
        <v>322</v>
      </c>
      <c r="D140" s="35">
        <v>4985</v>
      </c>
      <c r="E140" s="36" t="s">
        <v>3</v>
      </c>
      <c r="F140" s="37"/>
      <c r="G140" s="38"/>
      <c r="H140" s="38"/>
      <c r="I140" s="38"/>
      <c r="J140" s="38"/>
      <c r="K140" s="50"/>
      <c r="L140" s="70">
        <f t="shared" si="9"/>
        <v>0</v>
      </c>
      <c r="M140" s="24">
        <f t="shared" si="10"/>
        <v>0</v>
      </c>
    </row>
    <row r="141" spans="1:13" ht="15" customHeight="1">
      <c r="A141" s="1" t="s">
        <v>393</v>
      </c>
      <c r="B141" s="2" t="s">
        <v>36</v>
      </c>
      <c r="C141" s="2" t="s">
        <v>323</v>
      </c>
      <c r="D141" s="35">
        <v>3281</v>
      </c>
      <c r="E141" s="36" t="s">
        <v>3</v>
      </c>
      <c r="F141" s="37"/>
      <c r="G141" s="38"/>
      <c r="H141" s="38"/>
      <c r="I141" s="38"/>
      <c r="J141" s="38"/>
      <c r="K141" s="50"/>
      <c r="L141" s="70">
        <f t="shared" si="9"/>
        <v>0</v>
      </c>
      <c r="M141" s="24">
        <f t="shared" si="10"/>
        <v>0</v>
      </c>
    </row>
    <row r="142" spans="1:13" ht="15" customHeight="1">
      <c r="A142" s="1" t="s">
        <v>393</v>
      </c>
      <c r="B142" s="2" t="s">
        <v>37</v>
      </c>
      <c r="C142" s="2" t="s">
        <v>323</v>
      </c>
      <c r="D142" s="35">
        <v>5561</v>
      </c>
      <c r="E142" s="36" t="s">
        <v>3</v>
      </c>
      <c r="F142" s="37"/>
      <c r="G142" s="38"/>
      <c r="H142" s="38"/>
      <c r="I142" s="38"/>
      <c r="J142" s="38"/>
      <c r="K142" s="50"/>
      <c r="L142" s="70">
        <f t="shared" si="9"/>
        <v>0</v>
      </c>
      <c r="M142" s="24">
        <f t="shared" si="10"/>
        <v>0</v>
      </c>
    </row>
    <row r="143" spans="1:13" ht="15" customHeight="1">
      <c r="A143" s="1" t="s">
        <v>393</v>
      </c>
      <c r="B143" s="2" t="s">
        <v>65</v>
      </c>
      <c r="C143" s="2" t="s">
        <v>322</v>
      </c>
      <c r="D143" s="35">
        <v>3498</v>
      </c>
      <c r="E143" s="36" t="s">
        <v>3</v>
      </c>
      <c r="F143" s="37"/>
      <c r="G143" s="38"/>
      <c r="H143" s="38"/>
      <c r="I143" s="38"/>
      <c r="J143" s="38"/>
      <c r="K143" s="50"/>
      <c r="L143" s="70">
        <f t="shared" si="9"/>
        <v>0</v>
      </c>
      <c r="M143" s="24">
        <f t="shared" si="10"/>
        <v>0</v>
      </c>
    </row>
    <row r="144" spans="1:13" ht="15" customHeight="1">
      <c r="A144" s="1" t="s">
        <v>393</v>
      </c>
      <c r="B144" s="2" t="s">
        <v>86</v>
      </c>
      <c r="C144" s="2" t="s">
        <v>323</v>
      </c>
      <c r="D144" s="35">
        <v>2793</v>
      </c>
      <c r="E144" s="36" t="s">
        <v>3</v>
      </c>
      <c r="F144" s="37"/>
      <c r="G144" s="38"/>
      <c r="H144" s="38"/>
      <c r="I144" s="38"/>
      <c r="J144" s="38"/>
      <c r="K144" s="50"/>
      <c r="L144" s="70">
        <f t="shared" si="9"/>
        <v>0</v>
      </c>
      <c r="M144" s="24">
        <f t="shared" si="10"/>
        <v>0</v>
      </c>
    </row>
    <row r="145" spans="1:13" ht="15" customHeight="1">
      <c r="A145" s="1" t="s">
        <v>393</v>
      </c>
      <c r="B145" s="2" t="s">
        <v>98</v>
      </c>
      <c r="C145" s="2" t="s">
        <v>324</v>
      </c>
      <c r="D145" s="35">
        <v>3784</v>
      </c>
      <c r="E145" s="36" t="s">
        <v>3</v>
      </c>
      <c r="F145" s="37"/>
      <c r="G145" s="38"/>
      <c r="H145" s="38"/>
      <c r="I145" s="38"/>
      <c r="J145" s="38"/>
      <c r="K145" s="50"/>
      <c r="L145" s="70">
        <f t="shared" si="9"/>
        <v>0</v>
      </c>
      <c r="M145" s="24">
        <f t="shared" si="10"/>
        <v>0</v>
      </c>
    </row>
    <row r="146" spans="1:13" ht="15" customHeight="1">
      <c r="A146" s="1" t="s">
        <v>393</v>
      </c>
      <c r="B146" s="2" t="s">
        <v>26</v>
      </c>
      <c r="C146" s="2" t="s">
        <v>324</v>
      </c>
      <c r="D146" s="35">
        <v>17561</v>
      </c>
      <c r="E146" s="39" t="s">
        <v>353</v>
      </c>
      <c r="F146" s="37">
        <v>1</v>
      </c>
      <c r="G146" s="38"/>
      <c r="H146" s="38"/>
      <c r="I146" s="38"/>
      <c r="J146" s="38"/>
      <c r="K146" s="50"/>
      <c r="L146" s="70">
        <f t="shared" si="9"/>
        <v>0.5</v>
      </c>
      <c r="M146" s="24">
        <f t="shared" si="10"/>
        <v>2.8472182677524058</v>
      </c>
    </row>
    <row r="147" spans="1:13" ht="15" customHeight="1">
      <c r="A147" s="1" t="s">
        <v>393</v>
      </c>
      <c r="B147" s="2" t="s">
        <v>130</v>
      </c>
      <c r="C147" s="2" t="s">
        <v>323</v>
      </c>
      <c r="D147" s="35">
        <v>5777</v>
      </c>
      <c r="E147" s="36" t="s">
        <v>3</v>
      </c>
      <c r="F147" s="37"/>
      <c r="G147" s="38"/>
      <c r="H147" s="38"/>
      <c r="I147" s="38"/>
      <c r="J147" s="38"/>
      <c r="K147" s="50"/>
      <c r="L147" s="70">
        <f t="shared" si="9"/>
        <v>0</v>
      </c>
      <c r="M147" s="24">
        <f t="shared" si="10"/>
        <v>0</v>
      </c>
    </row>
    <row r="148" spans="1:13" ht="15" customHeight="1">
      <c r="A148" s="1" t="s">
        <v>393</v>
      </c>
      <c r="B148" s="2" t="s">
        <v>15</v>
      </c>
      <c r="C148" s="2" t="s">
        <v>323</v>
      </c>
      <c r="D148" s="35">
        <v>22667</v>
      </c>
      <c r="E148" s="36" t="s">
        <v>3</v>
      </c>
      <c r="F148" s="37"/>
      <c r="G148" s="38"/>
      <c r="H148" s="38"/>
      <c r="I148" s="38"/>
      <c r="J148" s="38"/>
      <c r="K148" s="50"/>
      <c r="L148" s="70">
        <f t="shared" si="9"/>
        <v>0</v>
      </c>
      <c r="M148" s="24">
        <f t="shared" si="10"/>
        <v>0</v>
      </c>
    </row>
    <row r="149" spans="1:13" ht="15" customHeight="1">
      <c r="A149" s="1" t="s">
        <v>393</v>
      </c>
      <c r="B149" s="2" t="s">
        <v>153</v>
      </c>
      <c r="C149" s="2" t="s">
        <v>324</v>
      </c>
      <c r="D149" s="35">
        <v>4741</v>
      </c>
      <c r="E149" s="36" t="s">
        <v>3</v>
      </c>
      <c r="F149" s="37"/>
      <c r="G149" s="38"/>
      <c r="H149" s="38"/>
      <c r="I149" s="38"/>
      <c r="J149" s="38"/>
      <c r="K149" s="50"/>
      <c r="L149" s="70">
        <f t="shared" si="9"/>
        <v>0</v>
      </c>
      <c r="M149" s="24">
        <f t="shared" si="10"/>
        <v>0</v>
      </c>
    </row>
    <row r="150" spans="1:13" ht="15" customHeight="1">
      <c r="A150" s="1" t="s">
        <v>393</v>
      </c>
      <c r="B150" s="2" t="s">
        <v>157</v>
      </c>
      <c r="C150" s="2" t="s">
        <v>322</v>
      </c>
      <c r="D150" s="35">
        <v>6147</v>
      </c>
      <c r="E150" s="36" t="s">
        <v>3</v>
      </c>
      <c r="F150" s="37"/>
      <c r="G150" s="38"/>
      <c r="H150" s="38"/>
      <c r="I150" s="38"/>
      <c r="J150" s="38"/>
      <c r="K150" s="50"/>
      <c r="L150" s="70">
        <f t="shared" si="9"/>
        <v>0</v>
      </c>
      <c r="M150" s="24">
        <f t="shared" si="10"/>
        <v>0</v>
      </c>
    </row>
    <row r="151" spans="1:13" ht="15" customHeight="1">
      <c r="A151" s="1" t="s">
        <v>393</v>
      </c>
      <c r="B151" s="2" t="s">
        <v>162</v>
      </c>
      <c r="C151" s="2" t="s">
        <v>324</v>
      </c>
      <c r="D151" s="35">
        <v>10526</v>
      </c>
      <c r="E151" s="36" t="s">
        <v>3</v>
      </c>
      <c r="F151" s="37"/>
      <c r="G151" s="38"/>
      <c r="H151" s="38"/>
      <c r="I151" s="38"/>
      <c r="J151" s="38"/>
      <c r="K151" s="50"/>
      <c r="L151" s="70">
        <f t="shared" si="9"/>
        <v>0</v>
      </c>
      <c r="M151" s="24">
        <f t="shared" si="10"/>
        <v>0</v>
      </c>
    </row>
    <row r="152" spans="1:13" ht="15" customHeight="1">
      <c r="A152" s="1" t="s">
        <v>393</v>
      </c>
      <c r="B152" s="2" t="s">
        <v>174</v>
      </c>
      <c r="C152" s="2" t="s">
        <v>325</v>
      </c>
      <c r="D152" s="35">
        <v>2477</v>
      </c>
      <c r="E152" s="36" t="s">
        <v>3</v>
      </c>
      <c r="F152" s="37"/>
      <c r="G152" s="38"/>
      <c r="H152" s="38"/>
      <c r="I152" s="38"/>
      <c r="J152" s="38"/>
      <c r="K152" s="50"/>
      <c r="L152" s="70">
        <f t="shared" si="9"/>
        <v>0</v>
      </c>
      <c r="M152" s="24">
        <f t="shared" si="10"/>
        <v>0</v>
      </c>
    </row>
    <row r="153" spans="1:13" ht="15" customHeight="1">
      <c r="A153" s="1" t="s">
        <v>393</v>
      </c>
      <c r="B153" s="2" t="s">
        <v>205</v>
      </c>
      <c r="C153" s="2" t="s">
        <v>323</v>
      </c>
      <c r="D153" s="35">
        <v>6090</v>
      </c>
      <c r="E153" s="36" t="s">
        <v>3</v>
      </c>
      <c r="F153" s="37"/>
      <c r="G153" s="38"/>
      <c r="H153" s="38"/>
      <c r="I153" s="38"/>
      <c r="J153" s="38"/>
      <c r="K153" s="50"/>
      <c r="L153" s="70">
        <f t="shared" si="9"/>
        <v>0</v>
      </c>
      <c r="M153" s="24">
        <f t="shared" si="10"/>
        <v>0</v>
      </c>
    </row>
    <row r="154" spans="1:13" ht="15" customHeight="1">
      <c r="A154" s="1" t="s">
        <v>393</v>
      </c>
      <c r="B154" s="2" t="s">
        <v>215</v>
      </c>
      <c r="C154" s="2" t="s">
        <v>325</v>
      </c>
      <c r="D154" s="35">
        <v>15204</v>
      </c>
      <c r="E154" s="36" t="s">
        <v>3</v>
      </c>
      <c r="F154" s="37"/>
      <c r="G154" s="38"/>
      <c r="H154" s="38"/>
      <c r="I154" s="38"/>
      <c r="J154" s="38"/>
      <c r="K154" s="50"/>
      <c r="L154" s="70">
        <f t="shared" si="9"/>
        <v>0</v>
      </c>
      <c r="M154" s="24">
        <f t="shared" si="10"/>
        <v>0</v>
      </c>
    </row>
    <row r="155" spans="1:13" ht="15" customHeight="1">
      <c r="A155" s="1" t="s">
        <v>393</v>
      </c>
      <c r="B155" s="2" t="s">
        <v>218</v>
      </c>
      <c r="C155" s="2" t="s">
        <v>324</v>
      </c>
      <c r="D155" s="35">
        <v>15273</v>
      </c>
      <c r="E155" s="36" t="s">
        <v>3</v>
      </c>
      <c r="F155" s="37"/>
      <c r="G155" s="38"/>
      <c r="H155" s="38"/>
      <c r="I155" s="38"/>
      <c r="J155" s="38"/>
      <c r="K155" s="50"/>
      <c r="L155" s="70">
        <f t="shared" si="9"/>
        <v>0</v>
      </c>
      <c r="M155" s="24">
        <f t="shared" si="10"/>
        <v>0</v>
      </c>
    </row>
    <row r="156" spans="1:13" ht="15" customHeight="1">
      <c r="A156" s="1" t="s">
        <v>393</v>
      </c>
      <c r="B156" s="2" t="s">
        <v>219</v>
      </c>
      <c r="C156" s="2" t="s">
        <v>324</v>
      </c>
      <c r="D156" s="35">
        <v>2281</v>
      </c>
      <c r="E156" s="36" t="s">
        <v>3</v>
      </c>
      <c r="F156" s="37"/>
      <c r="G156" s="38"/>
      <c r="H156" s="38"/>
      <c r="I156" s="38"/>
      <c r="J156" s="38"/>
      <c r="K156" s="50"/>
      <c r="L156" s="70">
        <f t="shared" si="9"/>
        <v>0</v>
      </c>
      <c r="M156" s="24">
        <f t="shared" si="10"/>
        <v>0</v>
      </c>
    </row>
    <row r="157" spans="1:13" ht="15" customHeight="1">
      <c r="A157" s="1" t="s">
        <v>393</v>
      </c>
      <c r="B157" s="2" t="s">
        <v>224</v>
      </c>
      <c r="C157" s="2" t="s">
        <v>325</v>
      </c>
      <c r="D157" s="35">
        <v>6143</v>
      </c>
      <c r="E157" s="36" t="s">
        <v>3</v>
      </c>
      <c r="F157" s="37"/>
      <c r="G157" s="38"/>
      <c r="H157" s="38"/>
      <c r="I157" s="38"/>
      <c r="J157" s="38"/>
      <c r="K157" s="50"/>
      <c r="L157" s="70">
        <f t="shared" si="9"/>
        <v>0</v>
      </c>
      <c r="M157" s="24">
        <f t="shared" si="10"/>
        <v>0</v>
      </c>
    </row>
    <row r="158" spans="1:13" ht="15" customHeight="1">
      <c r="A158" s="1" t="s">
        <v>393</v>
      </c>
      <c r="B158" s="2" t="s">
        <v>225</v>
      </c>
      <c r="C158" s="2" t="s">
        <v>322</v>
      </c>
      <c r="D158" s="35">
        <v>7145</v>
      </c>
      <c r="E158" s="36" t="s">
        <v>3</v>
      </c>
      <c r="F158" s="37"/>
      <c r="G158" s="38"/>
      <c r="H158" s="38"/>
      <c r="I158" s="38"/>
      <c r="J158" s="38"/>
      <c r="K158" s="50"/>
      <c r="L158" s="70">
        <f t="shared" si="9"/>
        <v>0</v>
      </c>
      <c r="M158" s="24">
        <f t="shared" si="10"/>
        <v>0</v>
      </c>
    </row>
    <row r="159" spans="1:13" ht="15" customHeight="1">
      <c r="A159" s="1" t="s">
        <v>393</v>
      </c>
      <c r="B159" s="2" t="s">
        <v>6</v>
      </c>
      <c r="C159" s="2" t="s">
        <v>322</v>
      </c>
      <c r="D159" s="35">
        <v>62658</v>
      </c>
      <c r="E159" s="39" t="s">
        <v>354</v>
      </c>
      <c r="F159" s="37">
        <v>1</v>
      </c>
      <c r="G159" s="38"/>
      <c r="H159" s="38"/>
      <c r="I159" s="38"/>
      <c r="J159" s="38"/>
      <c r="K159" s="50"/>
      <c r="L159" s="70">
        <f t="shared" si="9"/>
        <v>0.5</v>
      </c>
      <c r="M159" s="24">
        <f t="shared" si="10"/>
        <v>0.79798269973506974</v>
      </c>
    </row>
    <row r="160" spans="1:13" ht="15" customHeight="1">
      <c r="A160" s="1" t="s">
        <v>393</v>
      </c>
      <c r="B160" s="2" t="s">
        <v>233</v>
      </c>
      <c r="C160" s="2" t="s">
        <v>325</v>
      </c>
      <c r="D160" s="35">
        <v>7402</v>
      </c>
      <c r="E160" s="36" t="s">
        <v>3</v>
      </c>
      <c r="F160" s="37"/>
      <c r="G160" s="38"/>
      <c r="H160" s="38"/>
      <c r="I160" s="38"/>
      <c r="J160" s="38"/>
      <c r="K160" s="50"/>
      <c r="L160" s="70">
        <f t="shared" si="9"/>
        <v>0</v>
      </c>
      <c r="M160" s="24">
        <f t="shared" si="10"/>
        <v>0</v>
      </c>
    </row>
    <row r="161" spans="1:13" ht="15" customHeight="1">
      <c r="A161" s="1" t="s">
        <v>393</v>
      </c>
      <c r="B161" s="2" t="s">
        <v>241</v>
      </c>
      <c r="C161" s="2" t="s">
        <v>325</v>
      </c>
      <c r="D161" s="35">
        <v>8756</v>
      </c>
      <c r="E161" s="36" t="s">
        <v>3</v>
      </c>
      <c r="F161" s="37"/>
      <c r="G161" s="38"/>
      <c r="H161" s="38"/>
      <c r="I161" s="38"/>
      <c r="J161" s="38"/>
      <c r="K161" s="50"/>
      <c r="L161" s="70">
        <f t="shared" si="9"/>
        <v>0</v>
      </c>
      <c r="M161" s="24">
        <f t="shared" si="10"/>
        <v>0</v>
      </c>
    </row>
    <row r="162" spans="1:13" ht="15" customHeight="1">
      <c r="A162" s="1" t="s">
        <v>393</v>
      </c>
      <c r="B162" s="2" t="s">
        <v>271</v>
      </c>
      <c r="C162" s="2" t="s">
        <v>325</v>
      </c>
      <c r="D162" s="35">
        <v>17412</v>
      </c>
      <c r="E162" s="36" t="s">
        <v>3</v>
      </c>
      <c r="F162" s="37"/>
      <c r="G162" s="38"/>
      <c r="H162" s="38"/>
      <c r="I162" s="38"/>
      <c r="J162" s="38"/>
      <c r="K162" s="50"/>
      <c r="L162" s="70">
        <f t="shared" si="9"/>
        <v>0</v>
      </c>
      <c r="M162" s="24">
        <f t="shared" si="10"/>
        <v>0</v>
      </c>
    </row>
    <row r="163" spans="1:13" ht="15" customHeight="1">
      <c r="A163" s="1" t="s">
        <v>393</v>
      </c>
      <c r="B163" s="2" t="s">
        <v>281</v>
      </c>
      <c r="C163" s="2" t="s">
        <v>322</v>
      </c>
      <c r="D163" s="35">
        <v>6668</v>
      </c>
      <c r="E163" s="36" t="s">
        <v>3</v>
      </c>
      <c r="F163" s="37"/>
      <c r="G163" s="38"/>
      <c r="H163" s="38"/>
      <c r="I163" s="38"/>
      <c r="J163" s="38"/>
      <c r="K163" s="50"/>
      <c r="L163" s="70">
        <f t="shared" si="9"/>
        <v>0</v>
      </c>
      <c r="M163" s="24">
        <f t="shared" si="10"/>
        <v>0</v>
      </c>
    </row>
    <row r="164" spans="1:13" ht="15" customHeight="1">
      <c r="A164" s="1" t="s">
        <v>393</v>
      </c>
      <c r="B164" s="2" t="s">
        <v>291</v>
      </c>
      <c r="C164" s="2" t="s">
        <v>323</v>
      </c>
      <c r="D164" s="35">
        <v>6284</v>
      </c>
      <c r="E164" s="36" t="s">
        <v>3</v>
      </c>
      <c r="F164" s="37"/>
      <c r="G164" s="38"/>
      <c r="H164" s="38"/>
      <c r="I164" s="38"/>
      <c r="J164" s="38"/>
      <c r="K164" s="50"/>
      <c r="L164" s="70">
        <f t="shared" si="9"/>
        <v>0</v>
      </c>
      <c r="M164" s="24">
        <f t="shared" si="10"/>
        <v>0</v>
      </c>
    </row>
    <row r="165" spans="1:13" ht="15" customHeight="1">
      <c r="A165" s="1" t="s">
        <v>393</v>
      </c>
      <c r="B165" s="2" t="s">
        <v>292</v>
      </c>
      <c r="C165" s="2" t="s">
        <v>324</v>
      </c>
      <c r="D165" s="35">
        <v>5160</v>
      </c>
      <c r="E165" s="36" t="s">
        <v>363</v>
      </c>
      <c r="F165" s="37"/>
      <c r="G165" s="38"/>
      <c r="H165" s="38"/>
      <c r="I165" s="38"/>
      <c r="J165" s="38"/>
      <c r="K165" s="50"/>
      <c r="L165" s="70">
        <f t="shared" si="9"/>
        <v>0</v>
      </c>
      <c r="M165" s="24">
        <f t="shared" si="10"/>
        <v>0</v>
      </c>
    </row>
    <row r="166" spans="1:13" ht="15" customHeight="1" thickBot="1">
      <c r="A166" s="3" t="s">
        <v>393</v>
      </c>
      <c r="B166" s="4" t="s">
        <v>293</v>
      </c>
      <c r="C166" s="4" t="s">
        <v>324</v>
      </c>
      <c r="D166" s="40">
        <v>3653</v>
      </c>
      <c r="E166" s="41" t="s">
        <v>3</v>
      </c>
      <c r="F166" s="42"/>
      <c r="G166" s="43"/>
      <c r="H166" s="43"/>
      <c r="I166" s="43"/>
      <c r="J166" s="43"/>
      <c r="K166" s="51"/>
      <c r="L166" s="71">
        <f t="shared" si="9"/>
        <v>0</v>
      </c>
      <c r="M166" s="20">
        <f t="shared" si="10"/>
        <v>0</v>
      </c>
    </row>
    <row r="167" spans="1:13" ht="15" customHeight="1" thickBot="1">
      <c r="A167" s="81" t="s">
        <v>326</v>
      </c>
      <c r="B167" s="82"/>
      <c r="C167" s="82"/>
      <c r="D167" s="7">
        <v>273479</v>
      </c>
      <c r="E167" s="52">
        <v>2</v>
      </c>
      <c r="F167" s="79">
        <f>SUM(F139:F166)</f>
        <v>2</v>
      </c>
      <c r="G167" s="57">
        <f t="shared" ref="G167:K167" si="12">SUM(G139:G166)</f>
        <v>0</v>
      </c>
      <c r="H167" s="57">
        <f t="shared" si="12"/>
        <v>0</v>
      </c>
      <c r="I167" s="57">
        <f t="shared" si="12"/>
        <v>0</v>
      </c>
      <c r="J167" s="57">
        <f t="shared" si="12"/>
        <v>0</v>
      </c>
      <c r="K167" s="80">
        <f t="shared" si="12"/>
        <v>0</v>
      </c>
      <c r="L167" s="72">
        <f t="shared" si="9"/>
        <v>1</v>
      </c>
      <c r="M167" s="22">
        <f t="shared" si="10"/>
        <v>0.36565878915748562</v>
      </c>
    </row>
    <row r="168" spans="1:13" ht="15" customHeight="1">
      <c r="A168" s="8" t="s">
        <v>392</v>
      </c>
      <c r="B168" s="9" t="s">
        <v>25</v>
      </c>
      <c r="C168" s="9" t="s">
        <v>327</v>
      </c>
      <c r="D168" s="45">
        <v>9764</v>
      </c>
      <c r="E168" s="53" t="s">
        <v>3</v>
      </c>
      <c r="F168" s="47"/>
      <c r="G168" s="48"/>
      <c r="H168" s="48"/>
      <c r="I168" s="48"/>
      <c r="J168" s="48"/>
      <c r="K168" s="49"/>
      <c r="L168" s="69">
        <f t="shared" si="9"/>
        <v>0</v>
      </c>
      <c r="M168" s="20">
        <f t="shared" si="10"/>
        <v>0</v>
      </c>
    </row>
    <row r="169" spans="1:13" ht="15" customHeight="1">
      <c r="A169" s="1" t="s">
        <v>392</v>
      </c>
      <c r="B169" s="2" t="s">
        <v>35</v>
      </c>
      <c r="C169" s="2" t="s">
        <v>327</v>
      </c>
      <c r="D169" s="35">
        <v>7485</v>
      </c>
      <c r="E169" s="36" t="s">
        <v>3</v>
      </c>
      <c r="F169" s="37"/>
      <c r="G169" s="38"/>
      <c r="H169" s="38"/>
      <c r="I169" s="38"/>
      <c r="J169" s="38"/>
      <c r="K169" s="50"/>
      <c r="L169" s="70">
        <f t="shared" si="9"/>
        <v>0</v>
      </c>
      <c r="M169" s="24">
        <f t="shared" si="10"/>
        <v>0</v>
      </c>
    </row>
    <row r="170" spans="1:13" ht="15" customHeight="1">
      <c r="A170" s="1" t="s">
        <v>392</v>
      </c>
      <c r="B170" s="2" t="s">
        <v>51</v>
      </c>
      <c r="C170" s="2" t="s">
        <v>327</v>
      </c>
      <c r="D170" s="35">
        <v>10528</v>
      </c>
      <c r="E170" s="36" t="s">
        <v>3</v>
      </c>
      <c r="F170" s="37"/>
      <c r="G170" s="38"/>
      <c r="H170" s="38"/>
      <c r="I170" s="38"/>
      <c r="J170" s="38"/>
      <c r="K170" s="50"/>
      <c r="L170" s="70">
        <f t="shared" si="9"/>
        <v>0</v>
      </c>
      <c r="M170" s="24">
        <f t="shared" si="10"/>
        <v>0</v>
      </c>
    </row>
    <row r="171" spans="1:13" ht="15" customHeight="1">
      <c r="A171" s="1" t="s">
        <v>392</v>
      </c>
      <c r="B171" s="2" t="s">
        <v>53</v>
      </c>
      <c r="C171" s="2" t="s">
        <v>328</v>
      </c>
      <c r="D171" s="35">
        <v>316139</v>
      </c>
      <c r="E171" s="39" t="s">
        <v>357</v>
      </c>
      <c r="F171" s="37"/>
      <c r="G171" s="38">
        <v>1</v>
      </c>
      <c r="H171" s="38"/>
      <c r="I171" s="38">
        <v>1</v>
      </c>
      <c r="J171" s="38">
        <v>1</v>
      </c>
      <c r="K171" s="50"/>
      <c r="L171" s="70">
        <f t="shared" si="9"/>
        <v>3</v>
      </c>
      <c r="M171" s="24">
        <f t="shared" si="10"/>
        <v>0.9489496708726225</v>
      </c>
    </row>
    <row r="172" spans="1:13" ht="15" customHeight="1">
      <c r="A172" s="1" t="s">
        <v>392</v>
      </c>
      <c r="B172" s="2" t="s">
        <v>63</v>
      </c>
      <c r="C172" s="2" t="s">
        <v>329</v>
      </c>
      <c r="D172" s="35">
        <v>4584</v>
      </c>
      <c r="E172" s="36" t="s">
        <v>3</v>
      </c>
      <c r="F172" s="37"/>
      <c r="G172" s="38"/>
      <c r="H172" s="38"/>
      <c r="I172" s="38"/>
      <c r="J172" s="38"/>
      <c r="K172" s="50"/>
      <c r="L172" s="70">
        <f t="shared" si="9"/>
        <v>0</v>
      </c>
      <c r="M172" s="24">
        <f t="shared" si="10"/>
        <v>0</v>
      </c>
    </row>
    <row r="173" spans="1:13" ht="15" customHeight="1">
      <c r="A173" s="1" t="s">
        <v>392</v>
      </c>
      <c r="B173" s="2" t="s">
        <v>64</v>
      </c>
      <c r="C173" s="2" t="s">
        <v>329</v>
      </c>
      <c r="D173" s="35">
        <v>109950</v>
      </c>
      <c r="E173" s="39" t="s">
        <v>354</v>
      </c>
      <c r="F173" s="37">
        <v>1</v>
      </c>
      <c r="G173" s="38"/>
      <c r="H173" s="38"/>
      <c r="I173" s="38"/>
      <c r="J173" s="38"/>
      <c r="K173" s="50"/>
      <c r="L173" s="70">
        <f t="shared" si="9"/>
        <v>0.5</v>
      </c>
      <c r="M173" s="24">
        <f t="shared" si="10"/>
        <v>0.45475216007276037</v>
      </c>
    </row>
    <row r="174" spans="1:13" ht="15" customHeight="1">
      <c r="A174" s="1" t="s">
        <v>392</v>
      </c>
      <c r="B174" s="2" t="s">
        <v>99</v>
      </c>
      <c r="C174" s="2" t="s">
        <v>327</v>
      </c>
      <c r="D174" s="35">
        <v>3683</v>
      </c>
      <c r="E174" s="36" t="s">
        <v>3</v>
      </c>
      <c r="F174" s="37"/>
      <c r="G174" s="38"/>
      <c r="H174" s="38"/>
      <c r="I174" s="38"/>
      <c r="J174" s="38"/>
      <c r="K174" s="50"/>
      <c r="L174" s="70">
        <f t="shared" si="9"/>
        <v>0</v>
      </c>
      <c r="M174" s="24">
        <f t="shared" si="10"/>
        <v>0</v>
      </c>
    </row>
    <row r="175" spans="1:13" ht="15" customHeight="1">
      <c r="A175" s="1" t="s">
        <v>392</v>
      </c>
      <c r="B175" s="2" t="s">
        <v>114</v>
      </c>
      <c r="C175" s="2" t="s">
        <v>328</v>
      </c>
      <c r="D175" s="35">
        <v>59728</v>
      </c>
      <c r="E175" s="39" t="s">
        <v>354</v>
      </c>
      <c r="F175" s="37">
        <v>1</v>
      </c>
      <c r="G175" s="38"/>
      <c r="H175" s="38"/>
      <c r="I175" s="38"/>
      <c r="J175" s="38"/>
      <c r="K175" s="50"/>
      <c r="L175" s="70">
        <f t="shared" si="9"/>
        <v>0.5</v>
      </c>
      <c r="M175" s="24">
        <f t="shared" si="10"/>
        <v>0.83712831502812757</v>
      </c>
    </row>
    <row r="176" spans="1:13" ht="15" customHeight="1">
      <c r="A176" s="1" t="s">
        <v>392</v>
      </c>
      <c r="B176" s="2" t="s">
        <v>119</v>
      </c>
      <c r="C176" s="2" t="s">
        <v>329</v>
      </c>
      <c r="D176" s="35">
        <v>19254</v>
      </c>
      <c r="E176" s="36" t="s">
        <v>3</v>
      </c>
      <c r="F176" s="37"/>
      <c r="G176" s="38"/>
      <c r="H176" s="38"/>
      <c r="I176" s="38"/>
      <c r="J176" s="38"/>
      <c r="K176" s="50"/>
      <c r="L176" s="70">
        <f t="shared" si="9"/>
        <v>0</v>
      </c>
      <c r="M176" s="24">
        <f t="shared" si="10"/>
        <v>0</v>
      </c>
    </row>
    <row r="177" spans="1:13" ht="15" customHeight="1">
      <c r="A177" s="1" t="s">
        <v>392</v>
      </c>
      <c r="B177" s="2" t="s">
        <v>131</v>
      </c>
      <c r="C177" s="2" t="s">
        <v>327</v>
      </c>
      <c r="D177" s="35">
        <v>57068</v>
      </c>
      <c r="E177" s="39" t="s">
        <v>354</v>
      </c>
      <c r="F177" s="37">
        <v>1</v>
      </c>
      <c r="G177" s="38"/>
      <c r="H177" s="38"/>
      <c r="I177" s="38"/>
      <c r="J177" s="38"/>
      <c r="K177" s="50"/>
      <c r="L177" s="70">
        <f t="shared" si="9"/>
        <v>0.5</v>
      </c>
      <c r="M177" s="24">
        <f t="shared" si="10"/>
        <v>0.87614775355715979</v>
      </c>
    </row>
    <row r="178" spans="1:13" ht="15" customHeight="1">
      <c r="A178" s="1" t="s">
        <v>392</v>
      </c>
      <c r="B178" s="2" t="s">
        <v>209</v>
      </c>
      <c r="C178" s="2" t="s">
        <v>328</v>
      </c>
      <c r="D178" s="35">
        <v>28610</v>
      </c>
      <c r="E178" s="39" t="s">
        <v>354</v>
      </c>
      <c r="F178" s="37">
        <v>1</v>
      </c>
      <c r="G178" s="38"/>
      <c r="H178" s="38"/>
      <c r="I178" s="38"/>
      <c r="J178" s="38"/>
      <c r="K178" s="50"/>
      <c r="L178" s="70">
        <f t="shared" si="9"/>
        <v>0.5</v>
      </c>
      <c r="M178" s="24">
        <f t="shared" si="10"/>
        <v>1.7476406850751487</v>
      </c>
    </row>
    <row r="179" spans="1:13" ht="15" customHeight="1">
      <c r="A179" s="1" t="s">
        <v>392</v>
      </c>
      <c r="B179" s="2" t="s">
        <v>226</v>
      </c>
      <c r="C179" s="9" t="s">
        <v>327</v>
      </c>
      <c r="D179" s="45">
        <v>10488</v>
      </c>
      <c r="E179" s="53" t="s">
        <v>3</v>
      </c>
      <c r="F179" s="47"/>
      <c r="G179" s="48"/>
      <c r="H179" s="48"/>
      <c r="I179" s="48"/>
      <c r="J179" s="48"/>
      <c r="K179" s="49"/>
      <c r="L179" s="70">
        <f t="shared" si="9"/>
        <v>0</v>
      </c>
      <c r="M179" s="24">
        <f t="shared" si="10"/>
        <v>0</v>
      </c>
    </row>
    <row r="180" spans="1:13" ht="15" customHeight="1">
      <c r="A180" s="1" t="s">
        <v>392</v>
      </c>
      <c r="B180" s="2" t="s">
        <v>231</v>
      </c>
      <c r="C180" s="2" t="s">
        <v>327</v>
      </c>
      <c r="D180" s="35">
        <v>11004</v>
      </c>
      <c r="E180" s="36" t="s">
        <v>3</v>
      </c>
      <c r="F180" s="37"/>
      <c r="G180" s="38"/>
      <c r="H180" s="38"/>
      <c r="I180" s="38"/>
      <c r="J180" s="38"/>
      <c r="K180" s="50"/>
      <c r="L180" s="70">
        <f t="shared" si="9"/>
        <v>0</v>
      </c>
      <c r="M180" s="24">
        <f t="shared" si="10"/>
        <v>0</v>
      </c>
    </row>
    <row r="181" spans="1:13" ht="15" customHeight="1" thickBot="1">
      <c r="A181" s="3" t="s">
        <v>392</v>
      </c>
      <c r="B181" s="4" t="s">
        <v>275</v>
      </c>
      <c r="C181" s="4" t="s">
        <v>327</v>
      </c>
      <c r="D181" s="40">
        <v>37894</v>
      </c>
      <c r="E181" s="56" t="s">
        <v>354</v>
      </c>
      <c r="F181" s="42">
        <v>1</v>
      </c>
      <c r="G181" s="43"/>
      <c r="H181" s="43"/>
      <c r="I181" s="43"/>
      <c r="J181" s="43"/>
      <c r="K181" s="51"/>
      <c r="L181" s="71">
        <f t="shared" si="9"/>
        <v>0.5</v>
      </c>
      <c r="M181" s="20">
        <f t="shared" si="10"/>
        <v>1.3194701008075156</v>
      </c>
    </row>
    <row r="182" spans="1:13" ht="15" customHeight="1" thickBot="1">
      <c r="A182" s="81" t="s">
        <v>330</v>
      </c>
      <c r="B182" s="82"/>
      <c r="C182" s="82"/>
      <c r="D182" s="7">
        <v>686179</v>
      </c>
      <c r="E182" s="52">
        <v>8</v>
      </c>
      <c r="F182" s="77">
        <f>SUM(F168:F181)</f>
        <v>5</v>
      </c>
      <c r="G182" s="44">
        <f t="shared" ref="G182:K182" si="13">SUM(G168:G181)</f>
        <v>1</v>
      </c>
      <c r="H182" s="44">
        <f t="shared" si="13"/>
        <v>0</v>
      </c>
      <c r="I182" s="44">
        <f t="shared" si="13"/>
        <v>1</v>
      </c>
      <c r="J182" s="44">
        <f t="shared" si="13"/>
        <v>1</v>
      </c>
      <c r="K182" s="78">
        <f t="shared" si="13"/>
        <v>0</v>
      </c>
      <c r="L182" s="72">
        <f t="shared" si="9"/>
        <v>5.5</v>
      </c>
      <c r="M182" s="22">
        <f t="shared" si="10"/>
        <v>0.80154012291253451</v>
      </c>
    </row>
    <row r="183" spans="1:13" ht="15" customHeight="1">
      <c r="A183" s="8" t="s">
        <v>391</v>
      </c>
      <c r="B183" s="9" t="s">
        <v>40</v>
      </c>
      <c r="C183" s="9" t="s">
        <v>331</v>
      </c>
      <c r="D183" s="45">
        <v>113319</v>
      </c>
      <c r="E183" s="46" t="s">
        <v>364</v>
      </c>
      <c r="F183" s="47"/>
      <c r="G183" s="48">
        <v>1</v>
      </c>
      <c r="H183" s="48"/>
      <c r="I183" s="48"/>
      <c r="J183" s="48"/>
      <c r="K183" s="49"/>
      <c r="L183" s="69">
        <f t="shared" si="9"/>
        <v>1</v>
      </c>
      <c r="M183" s="20">
        <f t="shared" si="10"/>
        <v>0.88246454698682475</v>
      </c>
    </row>
    <row r="184" spans="1:13" ht="15" customHeight="1">
      <c r="A184" s="1" t="s">
        <v>391</v>
      </c>
      <c r="B184" s="2" t="s">
        <v>42</v>
      </c>
      <c r="C184" s="2" t="s">
        <v>331</v>
      </c>
      <c r="D184" s="35">
        <v>18010</v>
      </c>
      <c r="E184" s="39" t="s">
        <v>354</v>
      </c>
      <c r="F184" s="37">
        <v>1</v>
      </c>
      <c r="G184" s="38"/>
      <c r="H184" s="38"/>
      <c r="I184" s="38"/>
      <c r="J184" s="38"/>
      <c r="K184" s="50"/>
      <c r="L184" s="70">
        <f t="shared" si="9"/>
        <v>0.5</v>
      </c>
      <c r="M184" s="24">
        <f t="shared" si="10"/>
        <v>2.7762354247640202</v>
      </c>
    </row>
    <row r="185" spans="1:13" ht="15" customHeight="1">
      <c r="A185" s="1" t="s">
        <v>391</v>
      </c>
      <c r="B185" s="2" t="s">
        <v>61</v>
      </c>
      <c r="C185" s="2" t="s">
        <v>331</v>
      </c>
      <c r="D185" s="35">
        <v>15136</v>
      </c>
      <c r="E185" s="36" t="s">
        <v>3</v>
      </c>
      <c r="F185" s="37"/>
      <c r="G185" s="38"/>
      <c r="H185" s="38"/>
      <c r="I185" s="38"/>
      <c r="J185" s="38"/>
      <c r="K185" s="50"/>
      <c r="L185" s="70">
        <f t="shared" si="9"/>
        <v>0</v>
      </c>
      <c r="M185" s="24">
        <f t="shared" si="10"/>
        <v>0</v>
      </c>
    </row>
    <row r="186" spans="1:13" ht="15" customHeight="1">
      <c r="A186" s="1" t="s">
        <v>391</v>
      </c>
      <c r="B186" s="2" t="s">
        <v>70</v>
      </c>
      <c r="C186" s="2" t="s">
        <v>331</v>
      </c>
      <c r="D186" s="35">
        <v>65520</v>
      </c>
      <c r="E186" s="39" t="s">
        <v>354</v>
      </c>
      <c r="F186" s="37">
        <v>1</v>
      </c>
      <c r="G186" s="38"/>
      <c r="H186" s="38"/>
      <c r="I186" s="38"/>
      <c r="J186" s="38"/>
      <c r="K186" s="50"/>
      <c r="L186" s="70">
        <f t="shared" si="9"/>
        <v>0.5</v>
      </c>
      <c r="M186" s="24">
        <f t="shared" si="10"/>
        <v>0.76312576312576308</v>
      </c>
    </row>
    <row r="187" spans="1:13" ht="15" customHeight="1">
      <c r="A187" s="1" t="s">
        <v>391</v>
      </c>
      <c r="B187" s="2" t="s">
        <v>128</v>
      </c>
      <c r="C187" s="2" t="s">
        <v>331</v>
      </c>
      <c r="D187" s="35">
        <v>12624</v>
      </c>
      <c r="E187" s="36" t="s">
        <v>3</v>
      </c>
      <c r="F187" s="37"/>
      <c r="G187" s="38"/>
      <c r="H187" s="38"/>
      <c r="I187" s="38"/>
      <c r="J187" s="38"/>
      <c r="K187" s="50"/>
      <c r="L187" s="70">
        <f t="shared" si="9"/>
        <v>0</v>
      </c>
      <c r="M187" s="24">
        <f t="shared" si="10"/>
        <v>0</v>
      </c>
    </row>
    <row r="188" spans="1:13" ht="15" customHeight="1">
      <c r="A188" s="1" t="s">
        <v>391</v>
      </c>
      <c r="B188" s="2" t="s">
        <v>144</v>
      </c>
      <c r="C188" s="2" t="s">
        <v>331</v>
      </c>
      <c r="D188" s="35">
        <v>188791</v>
      </c>
      <c r="E188" s="39" t="s">
        <v>365</v>
      </c>
      <c r="F188" s="37"/>
      <c r="G188" s="38">
        <v>1</v>
      </c>
      <c r="H188" s="38"/>
      <c r="I188" s="38">
        <v>1</v>
      </c>
      <c r="J188" s="38">
        <v>1</v>
      </c>
      <c r="K188" s="50"/>
      <c r="L188" s="70">
        <f t="shared" si="9"/>
        <v>3</v>
      </c>
      <c r="M188" s="24">
        <f t="shared" si="10"/>
        <v>1.5890588004724802</v>
      </c>
    </row>
    <row r="189" spans="1:13" ht="15" customHeight="1">
      <c r="A189" s="1" t="s">
        <v>391</v>
      </c>
      <c r="B189" s="2" t="s">
        <v>62</v>
      </c>
      <c r="C189" s="9" t="s">
        <v>331</v>
      </c>
      <c r="D189" s="45">
        <v>48807</v>
      </c>
      <c r="E189" s="46" t="s">
        <v>354</v>
      </c>
      <c r="F189" s="47">
        <v>1</v>
      </c>
      <c r="G189" s="48"/>
      <c r="H189" s="48"/>
      <c r="I189" s="48"/>
      <c r="J189" s="48"/>
      <c r="K189" s="49"/>
      <c r="L189" s="70">
        <f t="shared" si="9"/>
        <v>0.5</v>
      </c>
      <c r="M189" s="24">
        <f t="shared" si="10"/>
        <v>1.0244432151125862</v>
      </c>
    </row>
    <row r="190" spans="1:13" ht="15" customHeight="1">
      <c r="A190" s="1" t="s">
        <v>391</v>
      </c>
      <c r="B190" s="2" t="s">
        <v>163</v>
      </c>
      <c r="C190" s="2" t="s">
        <v>331</v>
      </c>
      <c r="D190" s="35">
        <v>10811</v>
      </c>
      <c r="E190" s="36" t="s">
        <v>3</v>
      </c>
      <c r="F190" s="37"/>
      <c r="G190" s="38"/>
      <c r="H190" s="38"/>
      <c r="I190" s="38"/>
      <c r="J190" s="38"/>
      <c r="K190" s="50"/>
      <c r="L190" s="70">
        <f t="shared" si="9"/>
        <v>0</v>
      </c>
      <c r="M190" s="24">
        <f t="shared" si="10"/>
        <v>0</v>
      </c>
    </row>
    <row r="191" spans="1:13" ht="15" customHeight="1">
      <c r="A191" s="1" t="s">
        <v>391</v>
      </c>
      <c r="B191" s="2" t="s">
        <v>181</v>
      </c>
      <c r="C191" s="2" t="s">
        <v>331</v>
      </c>
      <c r="D191" s="35">
        <v>63764</v>
      </c>
      <c r="E191" s="39" t="s">
        <v>354</v>
      </c>
      <c r="F191" s="37">
        <v>1</v>
      </c>
      <c r="G191" s="38"/>
      <c r="H191" s="38"/>
      <c r="I191" s="38"/>
      <c r="J191" s="38"/>
      <c r="K191" s="50"/>
      <c r="L191" s="70">
        <f t="shared" si="9"/>
        <v>0.5</v>
      </c>
      <c r="M191" s="24">
        <f t="shared" si="10"/>
        <v>0.7841415218618657</v>
      </c>
    </row>
    <row r="192" spans="1:13" ht="15" customHeight="1">
      <c r="A192" s="1" t="s">
        <v>391</v>
      </c>
      <c r="B192" s="2" t="s">
        <v>202</v>
      </c>
      <c r="C192" s="2" t="s">
        <v>331</v>
      </c>
      <c r="D192" s="35">
        <v>26268</v>
      </c>
      <c r="E192" s="36" t="s">
        <v>3</v>
      </c>
      <c r="F192" s="37"/>
      <c r="G192" s="38"/>
      <c r="H192" s="38"/>
      <c r="I192" s="38"/>
      <c r="J192" s="38"/>
      <c r="K192" s="50"/>
      <c r="L192" s="70">
        <f t="shared" si="9"/>
        <v>0</v>
      </c>
      <c r="M192" s="24">
        <f t="shared" si="10"/>
        <v>0</v>
      </c>
    </row>
    <row r="193" spans="1:13" ht="15" customHeight="1" thickBot="1">
      <c r="A193" s="3" t="s">
        <v>391</v>
      </c>
      <c r="B193" s="4" t="s">
        <v>213</v>
      </c>
      <c r="C193" s="4" t="s">
        <v>331</v>
      </c>
      <c r="D193" s="40">
        <v>16896</v>
      </c>
      <c r="E193" s="41" t="s">
        <v>3</v>
      </c>
      <c r="F193" s="42"/>
      <c r="G193" s="43"/>
      <c r="H193" s="43"/>
      <c r="I193" s="43"/>
      <c r="J193" s="43"/>
      <c r="K193" s="51"/>
      <c r="L193" s="71">
        <f t="shared" si="9"/>
        <v>0</v>
      </c>
      <c r="M193" s="20">
        <f t="shared" si="10"/>
        <v>0</v>
      </c>
    </row>
    <row r="194" spans="1:13" ht="15" customHeight="1" thickBot="1">
      <c r="A194" s="81" t="s">
        <v>332</v>
      </c>
      <c r="B194" s="82"/>
      <c r="C194" s="82"/>
      <c r="D194" s="7">
        <v>579946</v>
      </c>
      <c r="E194" s="52">
        <v>8</v>
      </c>
      <c r="F194" s="77">
        <f>SUM(F183:F193)</f>
        <v>4</v>
      </c>
      <c r="G194" s="44">
        <f t="shared" ref="G194:K194" si="14">SUM(G183:G193)</f>
        <v>2</v>
      </c>
      <c r="H194" s="44">
        <f t="shared" si="14"/>
        <v>0</v>
      </c>
      <c r="I194" s="44">
        <f t="shared" si="14"/>
        <v>1</v>
      </c>
      <c r="J194" s="44">
        <f t="shared" si="14"/>
        <v>1</v>
      </c>
      <c r="K194" s="78">
        <f t="shared" si="14"/>
        <v>0</v>
      </c>
      <c r="L194" s="72">
        <f t="shared" si="9"/>
        <v>6</v>
      </c>
      <c r="M194" s="22">
        <f t="shared" si="10"/>
        <v>1.0345790815006914</v>
      </c>
    </row>
    <row r="195" spans="1:13" ht="15" customHeight="1">
      <c r="A195" s="8" t="s">
        <v>81</v>
      </c>
      <c r="B195" s="9" t="s">
        <v>30</v>
      </c>
      <c r="C195" s="9" t="s">
        <v>333</v>
      </c>
      <c r="D195" s="45">
        <v>7886</v>
      </c>
      <c r="E195" s="53" t="s">
        <v>3</v>
      </c>
      <c r="F195" s="47"/>
      <c r="G195" s="48"/>
      <c r="H195" s="48"/>
      <c r="I195" s="48"/>
      <c r="J195" s="48"/>
      <c r="K195" s="49"/>
      <c r="L195" s="69">
        <f t="shared" ref="L195:L258" si="15">(F195*0.5)+(G195)+(H195*1.5)+(I195)+(J195)+(K195*1.5)</f>
        <v>0</v>
      </c>
      <c r="M195" s="20">
        <f t="shared" ref="M195:M258" si="16">(L195/D195)*100000</f>
        <v>0</v>
      </c>
    </row>
    <row r="196" spans="1:13" ht="15" customHeight="1">
      <c r="A196" s="1" t="s">
        <v>81</v>
      </c>
      <c r="B196" s="2" t="s">
        <v>31</v>
      </c>
      <c r="C196" s="2" t="s">
        <v>333</v>
      </c>
      <c r="D196" s="35">
        <v>29672</v>
      </c>
      <c r="E196" s="36" t="s">
        <v>3</v>
      </c>
      <c r="F196" s="37"/>
      <c r="G196" s="38"/>
      <c r="H196" s="38"/>
      <c r="I196" s="38"/>
      <c r="J196" s="38"/>
      <c r="K196" s="50"/>
      <c r="L196" s="70">
        <f t="shared" si="15"/>
        <v>0</v>
      </c>
      <c r="M196" s="24">
        <f t="shared" si="16"/>
        <v>0</v>
      </c>
    </row>
    <row r="197" spans="1:13" ht="15" customHeight="1">
      <c r="A197" s="1" t="s">
        <v>81</v>
      </c>
      <c r="B197" s="2" t="s">
        <v>80</v>
      </c>
      <c r="C197" s="4" t="s">
        <v>334</v>
      </c>
      <c r="D197" s="40">
        <v>22145</v>
      </c>
      <c r="E197" s="39" t="s">
        <v>354</v>
      </c>
      <c r="F197" s="42">
        <v>1</v>
      </c>
      <c r="G197" s="43"/>
      <c r="H197" s="43"/>
      <c r="I197" s="43"/>
      <c r="J197" s="43"/>
      <c r="K197" s="51"/>
      <c r="L197" s="70">
        <f t="shared" si="15"/>
        <v>0.5</v>
      </c>
      <c r="M197" s="24">
        <f t="shared" si="16"/>
        <v>2.2578460149017836</v>
      </c>
    </row>
    <row r="198" spans="1:13" ht="15" customHeight="1">
      <c r="A198" s="1" t="s">
        <v>81</v>
      </c>
      <c r="B198" s="2" t="s">
        <v>116</v>
      </c>
      <c r="C198" s="2" t="s">
        <v>333</v>
      </c>
      <c r="D198" s="35">
        <v>6268</v>
      </c>
      <c r="E198" s="36" t="s">
        <v>3</v>
      </c>
      <c r="F198" s="37"/>
      <c r="G198" s="38"/>
      <c r="H198" s="38"/>
      <c r="I198" s="38"/>
      <c r="J198" s="38"/>
      <c r="K198" s="50"/>
      <c r="L198" s="70">
        <f t="shared" si="15"/>
        <v>0</v>
      </c>
      <c r="M198" s="24">
        <f t="shared" si="16"/>
        <v>0</v>
      </c>
    </row>
    <row r="199" spans="1:13" ht="15" customHeight="1">
      <c r="A199" s="1" t="s">
        <v>81</v>
      </c>
      <c r="B199" s="2" t="s">
        <v>117</v>
      </c>
      <c r="C199" s="2" t="s">
        <v>334</v>
      </c>
      <c r="D199" s="35">
        <v>10758</v>
      </c>
      <c r="E199" s="36" t="s">
        <v>3</v>
      </c>
      <c r="F199" s="37"/>
      <c r="G199" s="38"/>
      <c r="H199" s="38"/>
      <c r="I199" s="38"/>
      <c r="J199" s="38"/>
      <c r="K199" s="50"/>
      <c r="L199" s="70">
        <f t="shared" si="15"/>
        <v>0</v>
      </c>
      <c r="M199" s="24">
        <f t="shared" si="16"/>
        <v>0</v>
      </c>
    </row>
    <row r="200" spans="1:13" ht="15" customHeight="1">
      <c r="A200" s="1" t="s">
        <v>81</v>
      </c>
      <c r="B200" s="2" t="s">
        <v>129</v>
      </c>
      <c r="C200" s="2" t="s">
        <v>335</v>
      </c>
      <c r="D200" s="35">
        <v>11411</v>
      </c>
      <c r="E200" s="36" t="s">
        <v>3</v>
      </c>
      <c r="F200" s="37"/>
      <c r="G200" s="38"/>
      <c r="H200" s="38"/>
      <c r="I200" s="38"/>
      <c r="J200" s="38"/>
      <c r="K200" s="50"/>
      <c r="L200" s="70">
        <f t="shared" si="15"/>
        <v>0</v>
      </c>
      <c r="M200" s="24">
        <f t="shared" si="16"/>
        <v>0</v>
      </c>
    </row>
    <row r="201" spans="1:13" ht="15" customHeight="1">
      <c r="A201" s="1" t="s">
        <v>81</v>
      </c>
      <c r="B201" s="2" t="s">
        <v>112</v>
      </c>
      <c r="C201" s="2" t="s">
        <v>335</v>
      </c>
      <c r="D201" s="35">
        <v>40845</v>
      </c>
      <c r="E201" s="39" t="s">
        <v>354</v>
      </c>
      <c r="F201" s="37">
        <v>1</v>
      </c>
      <c r="G201" s="38"/>
      <c r="H201" s="38"/>
      <c r="I201" s="38"/>
      <c r="J201" s="38"/>
      <c r="K201" s="50"/>
      <c r="L201" s="70">
        <f t="shared" si="15"/>
        <v>0.5</v>
      </c>
      <c r="M201" s="24">
        <f t="shared" si="16"/>
        <v>1.2241400416207613</v>
      </c>
    </row>
    <row r="202" spans="1:13" ht="15" customHeight="1">
      <c r="A202" s="1" t="s">
        <v>81</v>
      </c>
      <c r="B202" s="2" t="s">
        <v>149</v>
      </c>
      <c r="C202" s="2" t="s">
        <v>334</v>
      </c>
      <c r="D202" s="35">
        <v>17695</v>
      </c>
      <c r="E202" s="36" t="s">
        <v>3</v>
      </c>
      <c r="F202" s="37"/>
      <c r="G202" s="38"/>
      <c r="H202" s="38"/>
      <c r="I202" s="38"/>
      <c r="J202" s="38"/>
      <c r="K202" s="50"/>
      <c r="L202" s="70">
        <f t="shared" si="15"/>
        <v>0</v>
      </c>
      <c r="M202" s="24">
        <f t="shared" si="16"/>
        <v>0</v>
      </c>
    </row>
    <row r="203" spans="1:13" ht="15" customHeight="1">
      <c r="A203" s="1" t="s">
        <v>81</v>
      </c>
      <c r="B203" s="2" t="s">
        <v>81</v>
      </c>
      <c r="C203" s="2" t="s">
        <v>335</v>
      </c>
      <c r="D203" s="35">
        <v>42750</v>
      </c>
      <c r="E203" s="39" t="s">
        <v>354</v>
      </c>
      <c r="F203" s="37">
        <v>1</v>
      </c>
      <c r="G203" s="38"/>
      <c r="H203" s="38"/>
      <c r="I203" s="38"/>
      <c r="J203" s="38"/>
      <c r="K203" s="50"/>
      <c r="L203" s="70">
        <f t="shared" si="15"/>
        <v>0.5</v>
      </c>
      <c r="M203" s="24">
        <f t="shared" si="16"/>
        <v>1.169590643274854</v>
      </c>
    </row>
    <row r="204" spans="1:13" ht="15" customHeight="1">
      <c r="A204" s="1" t="s">
        <v>81</v>
      </c>
      <c r="B204" s="2" t="s">
        <v>201</v>
      </c>
      <c r="C204" s="2" t="s">
        <v>334</v>
      </c>
      <c r="D204" s="35">
        <v>4078</v>
      </c>
      <c r="E204" s="36" t="s">
        <v>3</v>
      </c>
      <c r="F204" s="37"/>
      <c r="G204" s="38"/>
      <c r="H204" s="38"/>
      <c r="I204" s="38"/>
      <c r="J204" s="38"/>
      <c r="K204" s="50"/>
      <c r="L204" s="70">
        <f t="shared" si="15"/>
        <v>0</v>
      </c>
      <c r="M204" s="24">
        <f t="shared" si="16"/>
        <v>0</v>
      </c>
    </row>
    <row r="205" spans="1:13" ht="15" customHeight="1">
      <c r="A205" s="1" t="s">
        <v>81</v>
      </c>
      <c r="B205" s="2" t="s">
        <v>204</v>
      </c>
      <c r="C205" s="2" t="s">
        <v>335</v>
      </c>
      <c r="D205" s="35">
        <v>9416</v>
      </c>
      <c r="E205" s="36" t="s">
        <v>3</v>
      </c>
      <c r="F205" s="37"/>
      <c r="G205" s="38"/>
      <c r="H205" s="38"/>
      <c r="I205" s="38"/>
      <c r="J205" s="38"/>
      <c r="K205" s="50"/>
      <c r="L205" s="70">
        <f t="shared" si="15"/>
        <v>0</v>
      </c>
      <c r="M205" s="24">
        <f t="shared" si="16"/>
        <v>0</v>
      </c>
    </row>
    <row r="206" spans="1:13" ht="15" customHeight="1">
      <c r="A206" s="1" t="s">
        <v>81</v>
      </c>
      <c r="B206" s="2" t="s">
        <v>227</v>
      </c>
      <c r="C206" s="2" t="s">
        <v>333</v>
      </c>
      <c r="D206" s="35">
        <v>4466</v>
      </c>
      <c r="E206" s="36" t="s">
        <v>3</v>
      </c>
      <c r="F206" s="37"/>
      <c r="G206" s="38"/>
      <c r="H206" s="38"/>
      <c r="I206" s="38"/>
      <c r="J206" s="38"/>
      <c r="K206" s="50"/>
      <c r="L206" s="70">
        <f t="shared" si="15"/>
        <v>0</v>
      </c>
      <c r="M206" s="24">
        <f t="shared" si="16"/>
        <v>0</v>
      </c>
    </row>
    <row r="207" spans="1:13" ht="15" customHeight="1">
      <c r="A207" s="1" t="s">
        <v>81</v>
      </c>
      <c r="B207" s="2" t="s">
        <v>236</v>
      </c>
      <c r="C207" s="2" t="s">
        <v>334</v>
      </c>
      <c r="D207" s="35">
        <v>10744</v>
      </c>
      <c r="E207" s="36" t="s">
        <v>3</v>
      </c>
      <c r="F207" s="37"/>
      <c r="G207" s="38"/>
      <c r="H207" s="38"/>
      <c r="I207" s="38"/>
      <c r="J207" s="38"/>
      <c r="K207" s="50"/>
      <c r="L207" s="70">
        <f t="shared" si="15"/>
        <v>0</v>
      </c>
      <c r="M207" s="24">
        <f t="shared" si="16"/>
        <v>0</v>
      </c>
    </row>
    <row r="208" spans="1:13" ht="15" customHeight="1">
      <c r="A208" s="1" t="s">
        <v>81</v>
      </c>
      <c r="B208" s="2" t="s">
        <v>239</v>
      </c>
      <c r="C208" s="2" t="s">
        <v>333</v>
      </c>
      <c r="D208" s="35">
        <v>2074</v>
      </c>
      <c r="E208" s="36" t="s">
        <v>3</v>
      </c>
      <c r="F208" s="37"/>
      <c r="G208" s="38"/>
      <c r="H208" s="38"/>
      <c r="I208" s="38"/>
      <c r="J208" s="38"/>
      <c r="K208" s="50"/>
      <c r="L208" s="70">
        <f t="shared" si="15"/>
        <v>0</v>
      </c>
      <c r="M208" s="24">
        <f t="shared" si="16"/>
        <v>0</v>
      </c>
    </row>
    <row r="209" spans="1:13" ht="15" customHeight="1">
      <c r="A209" s="1" t="s">
        <v>81</v>
      </c>
      <c r="B209" s="2" t="s">
        <v>259</v>
      </c>
      <c r="C209" s="2" t="s">
        <v>333</v>
      </c>
      <c r="D209" s="35">
        <v>11357</v>
      </c>
      <c r="E209" s="36" t="s">
        <v>3</v>
      </c>
      <c r="F209" s="37"/>
      <c r="G209" s="38"/>
      <c r="H209" s="38"/>
      <c r="I209" s="38"/>
      <c r="J209" s="38"/>
      <c r="K209" s="50"/>
      <c r="L209" s="70">
        <f t="shared" si="15"/>
        <v>0</v>
      </c>
      <c r="M209" s="24">
        <f t="shared" si="16"/>
        <v>0</v>
      </c>
    </row>
    <row r="210" spans="1:13" ht="15" customHeight="1">
      <c r="A210" s="1" t="s">
        <v>81</v>
      </c>
      <c r="B210" s="2" t="s">
        <v>260</v>
      </c>
      <c r="C210" s="2" t="s">
        <v>333</v>
      </c>
      <c r="D210" s="35">
        <v>3200</v>
      </c>
      <c r="E210" s="36" t="s">
        <v>3</v>
      </c>
      <c r="F210" s="37"/>
      <c r="G210" s="38"/>
      <c r="H210" s="38"/>
      <c r="I210" s="38"/>
      <c r="J210" s="38"/>
      <c r="K210" s="50"/>
      <c r="L210" s="70">
        <f t="shared" si="15"/>
        <v>0</v>
      </c>
      <c r="M210" s="24">
        <f t="shared" si="16"/>
        <v>0</v>
      </c>
    </row>
    <row r="211" spans="1:13" ht="15" customHeight="1">
      <c r="A211" s="1" t="s">
        <v>81</v>
      </c>
      <c r="B211" s="2" t="s">
        <v>279</v>
      </c>
      <c r="C211" s="2" t="s">
        <v>334</v>
      </c>
      <c r="D211" s="35">
        <v>6901</v>
      </c>
      <c r="E211" s="36" t="s">
        <v>3</v>
      </c>
      <c r="F211" s="37"/>
      <c r="G211" s="38"/>
      <c r="H211" s="38"/>
      <c r="I211" s="38"/>
      <c r="J211" s="38"/>
      <c r="K211" s="50"/>
      <c r="L211" s="70">
        <f t="shared" si="15"/>
        <v>0</v>
      </c>
      <c r="M211" s="24">
        <f t="shared" si="16"/>
        <v>0</v>
      </c>
    </row>
    <row r="212" spans="1:13" ht="15" customHeight="1" thickBot="1">
      <c r="A212" s="3" t="s">
        <v>81</v>
      </c>
      <c r="B212" s="4" t="s">
        <v>118</v>
      </c>
      <c r="C212" s="4" t="s">
        <v>334</v>
      </c>
      <c r="D212" s="40">
        <v>98412</v>
      </c>
      <c r="E212" s="56" t="s">
        <v>366</v>
      </c>
      <c r="F212" s="42"/>
      <c r="G212" s="43">
        <v>1</v>
      </c>
      <c r="H212" s="43"/>
      <c r="I212" s="43"/>
      <c r="J212" s="43">
        <v>1</v>
      </c>
      <c r="K212" s="51"/>
      <c r="L212" s="71">
        <f t="shared" si="15"/>
        <v>2</v>
      </c>
      <c r="M212" s="20">
        <f t="shared" si="16"/>
        <v>2.0322724870950699</v>
      </c>
    </row>
    <row r="213" spans="1:13" ht="15" customHeight="1" thickBot="1">
      <c r="A213" s="81" t="s">
        <v>336</v>
      </c>
      <c r="B213" s="82"/>
      <c r="C213" s="82"/>
      <c r="D213" s="7">
        <v>340078</v>
      </c>
      <c r="E213" s="52">
        <v>5</v>
      </c>
      <c r="F213" s="77">
        <f>SUM(F195:F212)</f>
        <v>3</v>
      </c>
      <c r="G213" s="44">
        <f t="shared" ref="G213:K213" si="17">SUM(G195:G212)</f>
        <v>1</v>
      </c>
      <c r="H213" s="44">
        <f t="shared" si="17"/>
        <v>0</v>
      </c>
      <c r="I213" s="44">
        <f t="shared" si="17"/>
        <v>0</v>
      </c>
      <c r="J213" s="44">
        <f t="shared" si="17"/>
        <v>1</v>
      </c>
      <c r="K213" s="78">
        <f t="shared" si="17"/>
        <v>0</v>
      </c>
      <c r="L213" s="72">
        <f t="shared" si="15"/>
        <v>3.5</v>
      </c>
      <c r="M213" s="22">
        <f t="shared" si="16"/>
        <v>1.029175659701598</v>
      </c>
    </row>
    <row r="214" spans="1:13" ht="15" customHeight="1">
      <c r="A214" s="17" t="s">
        <v>390</v>
      </c>
      <c r="B214" s="18" t="s">
        <v>43</v>
      </c>
      <c r="C214" s="9" t="s">
        <v>337</v>
      </c>
      <c r="D214" s="45">
        <v>11136</v>
      </c>
      <c r="E214" s="53" t="s">
        <v>367</v>
      </c>
      <c r="F214" s="47"/>
      <c r="G214" s="48"/>
      <c r="H214" s="48"/>
      <c r="I214" s="48"/>
      <c r="J214" s="48"/>
      <c r="K214" s="49"/>
      <c r="L214" s="69">
        <f t="shared" si="15"/>
        <v>0</v>
      </c>
      <c r="M214" s="20">
        <f t="shared" si="16"/>
        <v>0</v>
      </c>
    </row>
    <row r="215" spans="1:13" ht="15" customHeight="1">
      <c r="A215" s="10" t="s">
        <v>390</v>
      </c>
      <c r="B215" s="11" t="s">
        <v>87</v>
      </c>
      <c r="C215" s="2" t="s">
        <v>337</v>
      </c>
      <c r="D215" s="35">
        <v>15376</v>
      </c>
      <c r="E215" s="39" t="s">
        <v>368</v>
      </c>
      <c r="F215" s="37">
        <v>1</v>
      </c>
      <c r="G215" s="38"/>
      <c r="H215" s="38"/>
      <c r="I215" s="38"/>
      <c r="J215" s="38"/>
      <c r="K215" s="50"/>
      <c r="L215" s="70">
        <f t="shared" si="15"/>
        <v>0.5</v>
      </c>
      <c r="M215" s="24">
        <f t="shared" si="16"/>
        <v>3.251821019771072</v>
      </c>
    </row>
    <row r="216" spans="1:13" ht="15" customHeight="1">
      <c r="A216" s="10" t="s">
        <v>390</v>
      </c>
      <c r="B216" s="11" t="s">
        <v>93</v>
      </c>
      <c r="C216" s="2" t="s">
        <v>337</v>
      </c>
      <c r="D216" s="35">
        <v>195614</v>
      </c>
      <c r="E216" s="39" t="s">
        <v>369</v>
      </c>
      <c r="F216" s="37"/>
      <c r="G216" s="38">
        <v>1</v>
      </c>
      <c r="H216" s="38">
        <v>1</v>
      </c>
      <c r="I216" s="38">
        <v>1</v>
      </c>
      <c r="J216" s="38">
        <v>1</v>
      </c>
      <c r="K216" s="50"/>
      <c r="L216" s="70">
        <f t="shared" si="15"/>
        <v>4.5</v>
      </c>
      <c r="M216" s="24">
        <f t="shared" si="16"/>
        <v>2.3004488431298373</v>
      </c>
    </row>
    <row r="217" spans="1:13" ht="15" customHeight="1">
      <c r="A217" s="10" t="s">
        <v>390</v>
      </c>
      <c r="B217" s="11" t="s">
        <v>107</v>
      </c>
      <c r="C217" s="2" t="s">
        <v>337</v>
      </c>
      <c r="D217" s="35">
        <v>23183</v>
      </c>
      <c r="E217" s="39" t="s">
        <v>354</v>
      </c>
      <c r="F217" s="37">
        <v>1</v>
      </c>
      <c r="G217" s="38"/>
      <c r="H217" s="38"/>
      <c r="I217" s="38"/>
      <c r="J217" s="38"/>
      <c r="K217" s="50"/>
      <c r="L217" s="70">
        <f t="shared" si="15"/>
        <v>0.5</v>
      </c>
      <c r="M217" s="24">
        <f t="shared" si="16"/>
        <v>2.1567527929948671</v>
      </c>
    </row>
    <row r="218" spans="1:13" ht="15" customHeight="1">
      <c r="A218" s="10" t="s">
        <v>390</v>
      </c>
      <c r="B218" s="11" t="s">
        <v>44</v>
      </c>
      <c r="C218" s="2" t="s">
        <v>337</v>
      </c>
      <c r="D218" s="35">
        <v>49238</v>
      </c>
      <c r="E218" s="39" t="s">
        <v>359</v>
      </c>
      <c r="F218" s="37">
        <v>1</v>
      </c>
      <c r="G218" s="38"/>
      <c r="H218" s="38"/>
      <c r="I218" s="38"/>
      <c r="J218" s="38"/>
      <c r="K218" s="50"/>
      <c r="L218" s="70">
        <f t="shared" si="15"/>
        <v>0.5</v>
      </c>
      <c r="M218" s="24">
        <f t="shared" si="16"/>
        <v>1.01547585198424</v>
      </c>
    </row>
    <row r="219" spans="1:13" ht="15" customHeight="1">
      <c r="A219" s="10" t="s">
        <v>390</v>
      </c>
      <c r="B219" s="11" t="s">
        <v>158</v>
      </c>
      <c r="C219" s="2" t="s">
        <v>337</v>
      </c>
      <c r="D219" s="35">
        <v>14483</v>
      </c>
      <c r="E219" s="36" t="s">
        <v>3</v>
      </c>
      <c r="F219" s="37"/>
      <c r="G219" s="38"/>
      <c r="H219" s="38"/>
      <c r="I219" s="38"/>
      <c r="J219" s="38"/>
      <c r="K219" s="50"/>
      <c r="L219" s="70">
        <f t="shared" si="15"/>
        <v>0</v>
      </c>
      <c r="M219" s="24">
        <f t="shared" si="16"/>
        <v>0</v>
      </c>
    </row>
    <row r="220" spans="1:13" ht="15" customHeight="1">
      <c r="A220" s="10" t="s">
        <v>390</v>
      </c>
      <c r="B220" s="11" t="s">
        <v>179</v>
      </c>
      <c r="C220" s="2" t="s">
        <v>337</v>
      </c>
      <c r="D220" s="35">
        <v>16364</v>
      </c>
      <c r="E220" s="36" t="s">
        <v>3</v>
      </c>
      <c r="F220" s="37"/>
      <c r="G220" s="38"/>
      <c r="H220" s="38"/>
      <c r="I220" s="38"/>
      <c r="J220" s="38"/>
      <c r="K220" s="50"/>
      <c r="L220" s="70">
        <f t="shared" si="15"/>
        <v>0</v>
      </c>
      <c r="M220" s="24">
        <f t="shared" si="16"/>
        <v>0</v>
      </c>
    </row>
    <row r="221" spans="1:13" ht="15" customHeight="1">
      <c r="A221" s="10" t="s">
        <v>390</v>
      </c>
      <c r="B221" s="11" t="s">
        <v>185</v>
      </c>
      <c r="C221" s="2" t="s">
        <v>337</v>
      </c>
      <c r="D221" s="35">
        <v>13581</v>
      </c>
      <c r="E221" s="36" t="s">
        <v>370</v>
      </c>
      <c r="F221" s="37"/>
      <c r="G221" s="38"/>
      <c r="H221" s="38"/>
      <c r="I221" s="38"/>
      <c r="J221" s="38"/>
      <c r="K221" s="50"/>
      <c r="L221" s="70">
        <f t="shared" si="15"/>
        <v>0</v>
      </c>
      <c r="M221" s="24">
        <f t="shared" si="16"/>
        <v>0</v>
      </c>
    </row>
    <row r="222" spans="1:13" ht="15" customHeight="1">
      <c r="A222" s="10" t="s">
        <v>390</v>
      </c>
      <c r="B222" s="11" t="s">
        <v>187</v>
      </c>
      <c r="C222" s="2" t="s">
        <v>337</v>
      </c>
      <c r="D222" s="35">
        <v>21599</v>
      </c>
      <c r="E222" s="39" t="s">
        <v>354</v>
      </c>
      <c r="F222" s="37">
        <v>1</v>
      </c>
      <c r="G222" s="38"/>
      <c r="H222" s="38"/>
      <c r="I222" s="38"/>
      <c r="J222" s="38"/>
      <c r="K222" s="50"/>
      <c r="L222" s="70">
        <f t="shared" si="15"/>
        <v>0.5</v>
      </c>
      <c r="M222" s="24">
        <f t="shared" si="16"/>
        <v>2.3149219871290336</v>
      </c>
    </row>
    <row r="223" spans="1:13" ht="15" customHeight="1">
      <c r="A223" s="10" t="s">
        <v>390</v>
      </c>
      <c r="B223" s="11" t="s">
        <v>268</v>
      </c>
      <c r="C223" s="2" t="s">
        <v>337</v>
      </c>
      <c r="D223" s="35">
        <v>13137</v>
      </c>
      <c r="E223" s="39" t="s">
        <v>368</v>
      </c>
      <c r="F223" s="37">
        <v>1</v>
      </c>
      <c r="G223" s="38"/>
      <c r="H223" s="38"/>
      <c r="I223" s="38"/>
      <c r="J223" s="38"/>
      <c r="K223" s="50"/>
      <c r="L223" s="70">
        <f t="shared" si="15"/>
        <v>0.5</v>
      </c>
      <c r="M223" s="24">
        <f t="shared" si="16"/>
        <v>3.8060439978686151</v>
      </c>
    </row>
    <row r="224" spans="1:13" ht="15" customHeight="1">
      <c r="A224" s="10" t="s">
        <v>390</v>
      </c>
      <c r="B224" s="11" t="s">
        <v>278</v>
      </c>
      <c r="C224" s="2" t="s">
        <v>337</v>
      </c>
      <c r="D224" s="35">
        <v>3585</v>
      </c>
      <c r="E224" s="36" t="s">
        <v>3</v>
      </c>
      <c r="F224" s="37"/>
      <c r="G224" s="38"/>
      <c r="H224" s="38"/>
      <c r="I224" s="38"/>
      <c r="J224" s="38"/>
      <c r="K224" s="50"/>
      <c r="L224" s="70">
        <f t="shared" si="15"/>
        <v>0</v>
      </c>
      <c r="M224" s="24">
        <f t="shared" si="16"/>
        <v>0</v>
      </c>
    </row>
    <row r="225" spans="1:13" ht="15" customHeight="1" thickBot="1">
      <c r="A225" s="58" t="s">
        <v>390</v>
      </c>
      <c r="B225" s="59" t="s">
        <v>287</v>
      </c>
      <c r="C225" s="4" t="s">
        <v>337</v>
      </c>
      <c r="D225" s="40">
        <v>20356</v>
      </c>
      <c r="E225" s="56" t="s">
        <v>354</v>
      </c>
      <c r="F225" s="42">
        <v>1</v>
      </c>
      <c r="G225" s="43"/>
      <c r="H225" s="43"/>
      <c r="I225" s="43"/>
      <c r="J225" s="43"/>
      <c r="K225" s="51"/>
      <c r="L225" s="71">
        <f t="shared" si="15"/>
        <v>0.5</v>
      </c>
      <c r="M225" s="20">
        <f t="shared" si="16"/>
        <v>2.456278247199843</v>
      </c>
    </row>
    <row r="226" spans="1:13" ht="15" customHeight="1" thickBot="1">
      <c r="A226" s="81" t="s">
        <v>338</v>
      </c>
      <c r="B226" s="82"/>
      <c r="C226" s="82"/>
      <c r="D226" s="7">
        <v>397652</v>
      </c>
      <c r="E226" s="52">
        <v>10</v>
      </c>
      <c r="F226" s="77">
        <f>SUM(F214:F225)</f>
        <v>6</v>
      </c>
      <c r="G226" s="44">
        <f t="shared" ref="G226:K226" si="18">SUM(G214:G225)</f>
        <v>1</v>
      </c>
      <c r="H226" s="44">
        <f t="shared" si="18"/>
        <v>1</v>
      </c>
      <c r="I226" s="44">
        <f t="shared" si="18"/>
        <v>1</v>
      </c>
      <c r="J226" s="44">
        <f t="shared" si="18"/>
        <v>1</v>
      </c>
      <c r="K226" s="78">
        <f t="shared" si="18"/>
        <v>0</v>
      </c>
      <c r="L226" s="72">
        <f t="shared" si="15"/>
        <v>7.5</v>
      </c>
      <c r="M226" s="22">
        <f t="shared" si="16"/>
        <v>1.8860712381680462</v>
      </c>
    </row>
    <row r="227" spans="1:13" ht="15" customHeight="1">
      <c r="A227" s="17" t="s">
        <v>389</v>
      </c>
      <c r="B227" s="60" t="s">
        <v>29</v>
      </c>
      <c r="C227" s="9" t="s">
        <v>339</v>
      </c>
      <c r="D227" s="45">
        <v>62308</v>
      </c>
      <c r="E227" s="46" t="s">
        <v>354</v>
      </c>
      <c r="F227" s="47">
        <v>1</v>
      </c>
      <c r="G227" s="48"/>
      <c r="H227" s="48"/>
      <c r="I227" s="48"/>
      <c r="J227" s="48"/>
      <c r="K227" s="49"/>
      <c r="L227" s="69">
        <f t="shared" si="15"/>
        <v>0.5</v>
      </c>
      <c r="M227" s="20">
        <f t="shared" si="16"/>
        <v>0.80246517301149134</v>
      </c>
    </row>
    <row r="228" spans="1:13" ht="15" customHeight="1">
      <c r="A228" s="10" t="s">
        <v>389</v>
      </c>
      <c r="B228" s="54" t="s">
        <v>38</v>
      </c>
      <c r="C228" s="2" t="s">
        <v>339</v>
      </c>
      <c r="D228" s="35">
        <v>10121</v>
      </c>
      <c r="E228" s="36" t="s">
        <v>3</v>
      </c>
      <c r="F228" s="37"/>
      <c r="G228" s="38"/>
      <c r="H228" s="38"/>
      <c r="I228" s="38"/>
      <c r="J228" s="38"/>
      <c r="K228" s="50"/>
      <c r="L228" s="70">
        <f t="shared" si="15"/>
        <v>0</v>
      </c>
      <c r="M228" s="24">
        <f t="shared" si="16"/>
        <v>0</v>
      </c>
    </row>
    <row r="229" spans="1:13" ht="15" customHeight="1">
      <c r="A229" s="10" t="s">
        <v>389</v>
      </c>
      <c r="B229" s="54" t="s">
        <v>41</v>
      </c>
      <c r="C229" s="2" t="s">
        <v>339</v>
      </c>
      <c r="D229" s="35">
        <v>8655</v>
      </c>
      <c r="E229" s="36" t="s">
        <v>3</v>
      </c>
      <c r="F229" s="37"/>
      <c r="G229" s="38"/>
      <c r="H229" s="38"/>
      <c r="I229" s="38"/>
      <c r="J229" s="38"/>
      <c r="K229" s="50"/>
      <c r="L229" s="70">
        <f t="shared" si="15"/>
        <v>0</v>
      </c>
      <c r="M229" s="24">
        <f t="shared" si="16"/>
        <v>0</v>
      </c>
    </row>
    <row r="230" spans="1:13" ht="15" customHeight="1">
      <c r="A230" s="10" t="s">
        <v>389</v>
      </c>
      <c r="B230" s="54" t="s">
        <v>101</v>
      </c>
      <c r="C230" s="2" t="s">
        <v>339</v>
      </c>
      <c r="D230" s="35">
        <v>2049</v>
      </c>
      <c r="E230" s="36" t="s">
        <v>3</v>
      </c>
      <c r="F230" s="37"/>
      <c r="G230" s="38"/>
      <c r="H230" s="38"/>
      <c r="I230" s="38"/>
      <c r="J230" s="38"/>
      <c r="K230" s="50"/>
      <c r="L230" s="70">
        <f t="shared" si="15"/>
        <v>0</v>
      </c>
      <c r="M230" s="24">
        <f t="shared" si="16"/>
        <v>0</v>
      </c>
    </row>
    <row r="231" spans="1:13" ht="15" customHeight="1">
      <c r="A231" s="10" t="s">
        <v>389</v>
      </c>
      <c r="B231" s="54" t="s">
        <v>148</v>
      </c>
      <c r="C231" s="2" t="s">
        <v>339</v>
      </c>
      <c r="D231" s="35">
        <v>10562</v>
      </c>
      <c r="E231" s="36" t="s">
        <v>3</v>
      </c>
      <c r="F231" s="37"/>
      <c r="G231" s="38"/>
      <c r="H231" s="38"/>
      <c r="I231" s="38"/>
      <c r="J231" s="38"/>
      <c r="K231" s="50"/>
      <c r="L231" s="70">
        <f t="shared" si="15"/>
        <v>0</v>
      </c>
      <c r="M231" s="24">
        <f t="shared" si="16"/>
        <v>0</v>
      </c>
    </row>
    <row r="232" spans="1:13" ht="15" customHeight="1">
      <c r="A232" s="10" t="s">
        <v>389</v>
      </c>
      <c r="B232" s="54" t="s">
        <v>168</v>
      </c>
      <c r="C232" s="2" t="s">
        <v>339</v>
      </c>
      <c r="D232" s="35">
        <v>6535</v>
      </c>
      <c r="E232" s="36" t="s">
        <v>3</v>
      </c>
      <c r="F232" s="37"/>
      <c r="G232" s="38"/>
      <c r="H232" s="38"/>
      <c r="I232" s="38"/>
      <c r="J232" s="38"/>
      <c r="K232" s="50"/>
      <c r="L232" s="70">
        <f t="shared" si="15"/>
        <v>0</v>
      </c>
      <c r="M232" s="24">
        <f t="shared" si="16"/>
        <v>0</v>
      </c>
    </row>
    <row r="233" spans="1:13" ht="15" customHeight="1">
      <c r="A233" s="10" t="s">
        <v>389</v>
      </c>
      <c r="B233" s="54" t="s">
        <v>173</v>
      </c>
      <c r="C233" s="2" t="s">
        <v>339</v>
      </c>
      <c r="D233" s="35">
        <v>6988</v>
      </c>
      <c r="E233" s="36" t="s">
        <v>3</v>
      </c>
      <c r="F233" s="37"/>
      <c r="G233" s="38"/>
      <c r="H233" s="38"/>
      <c r="I233" s="38"/>
      <c r="J233" s="38"/>
      <c r="K233" s="50"/>
      <c r="L233" s="70">
        <f t="shared" si="15"/>
        <v>0</v>
      </c>
      <c r="M233" s="24">
        <f t="shared" si="16"/>
        <v>0</v>
      </c>
    </row>
    <row r="234" spans="1:13" ht="15" customHeight="1">
      <c r="A234" s="10" t="s">
        <v>389</v>
      </c>
      <c r="B234" s="54" t="s">
        <v>180</v>
      </c>
      <c r="C234" s="2" t="s">
        <v>339</v>
      </c>
      <c r="D234" s="35">
        <v>2886</v>
      </c>
      <c r="E234" s="36" t="s">
        <v>3</v>
      </c>
      <c r="F234" s="37"/>
      <c r="G234" s="38"/>
      <c r="H234" s="38"/>
      <c r="I234" s="38"/>
      <c r="J234" s="38"/>
      <c r="K234" s="50"/>
      <c r="L234" s="70">
        <f t="shared" si="15"/>
        <v>0</v>
      </c>
      <c r="M234" s="24">
        <f t="shared" si="16"/>
        <v>0</v>
      </c>
    </row>
    <row r="235" spans="1:13" ht="15" customHeight="1">
      <c r="A235" s="10" t="s">
        <v>389</v>
      </c>
      <c r="B235" s="54" t="s">
        <v>198</v>
      </c>
      <c r="C235" s="2" t="s">
        <v>339</v>
      </c>
      <c r="D235" s="35">
        <v>6964</v>
      </c>
      <c r="E235" s="36" t="s">
        <v>3</v>
      </c>
      <c r="F235" s="37"/>
      <c r="G235" s="38"/>
      <c r="H235" s="38"/>
      <c r="I235" s="38"/>
      <c r="J235" s="38"/>
      <c r="K235" s="50"/>
      <c r="L235" s="70">
        <f t="shared" si="15"/>
        <v>0</v>
      </c>
      <c r="M235" s="24">
        <f t="shared" si="16"/>
        <v>0</v>
      </c>
    </row>
    <row r="236" spans="1:13" ht="15" customHeight="1">
      <c r="A236" s="10" t="s">
        <v>389</v>
      </c>
      <c r="B236" s="54" t="s">
        <v>216</v>
      </c>
      <c r="C236" s="2" t="s">
        <v>339</v>
      </c>
      <c r="D236" s="35">
        <v>7265</v>
      </c>
      <c r="E236" s="36" t="s">
        <v>3</v>
      </c>
      <c r="F236" s="37"/>
      <c r="G236" s="38"/>
      <c r="H236" s="38"/>
      <c r="I236" s="38"/>
      <c r="J236" s="38"/>
      <c r="K236" s="50"/>
      <c r="L236" s="70">
        <f t="shared" si="15"/>
        <v>0</v>
      </c>
      <c r="M236" s="24">
        <f t="shared" si="16"/>
        <v>0</v>
      </c>
    </row>
    <row r="237" spans="1:13" ht="15" customHeight="1">
      <c r="A237" s="10" t="s">
        <v>389</v>
      </c>
      <c r="B237" s="54" t="s">
        <v>240</v>
      </c>
      <c r="C237" s="2" t="s">
        <v>339</v>
      </c>
      <c r="D237" s="35">
        <v>8091</v>
      </c>
      <c r="E237" s="36" t="s">
        <v>3</v>
      </c>
      <c r="F237" s="37"/>
      <c r="G237" s="38"/>
      <c r="H237" s="38"/>
      <c r="I237" s="38"/>
      <c r="J237" s="38"/>
      <c r="K237" s="50"/>
      <c r="L237" s="70">
        <f t="shared" si="15"/>
        <v>0</v>
      </c>
      <c r="M237" s="24">
        <f t="shared" si="16"/>
        <v>0</v>
      </c>
    </row>
    <row r="238" spans="1:13" ht="15" customHeight="1">
      <c r="A238" s="10" t="s">
        <v>389</v>
      </c>
      <c r="B238" s="54" t="s">
        <v>254</v>
      </c>
      <c r="C238" s="2" t="s">
        <v>339</v>
      </c>
      <c r="D238" s="35">
        <v>7035</v>
      </c>
      <c r="E238" s="36" t="s">
        <v>3</v>
      </c>
      <c r="F238" s="37"/>
      <c r="G238" s="38"/>
      <c r="H238" s="38"/>
      <c r="I238" s="38"/>
      <c r="J238" s="38"/>
      <c r="K238" s="50"/>
      <c r="L238" s="70">
        <f t="shared" si="15"/>
        <v>0</v>
      </c>
      <c r="M238" s="24">
        <f t="shared" si="16"/>
        <v>0</v>
      </c>
    </row>
    <row r="239" spans="1:13" ht="15" customHeight="1">
      <c r="A239" s="10" t="s">
        <v>389</v>
      </c>
      <c r="B239" s="54" t="s">
        <v>269</v>
      </c>
      <c r="C239" s="2" t="s">
        <v>339</v>
      </c>
      <c r="D239" s="35">
        <v>27165</v>
      </c>
      <c r="E239" s="36" t="s">
        <v>3</v>
      </c>
      <c r="F239" s="37"/>
      <c r="G239" s="38"/>
      <c r="H239" s="38"/>
      <c r="I239" s="38"/>
      <c r="J239" s="38"/>
      <c r="K239" s="50"/>
      <c r="L239" s="70">
        <f t="shared" si="15"/>
        <v>0</v>
      </c>
      <c r="M239" s="24">
        <f t="shared" si="16"/>
        <v>0</v>
      </c>
    </row>
    <row r="240" spans="1:13" ht="15" customHeight="1">
      <c r="A240" s="10" t="s">
        <v>389</v>
      </c>
      <c r="B240" s="54" t="s">
        <v>274</v>
      </c>
      <c r="C240" s="2" t="s">
        <v>339</v>
      </c>
      <c r="D240" s="35">
        <v>5306</v>
      </c>
      <c r="E240" s="36" t="s">
        <v>3</v>
      </c>
      <c r="F240" s="37"/>
      <c r="G240" s="38"/>
      <c r="H240" s="38"/>
      <c r="I240" s="38"/>
      <c r="J240" s="38"/>
      <c r="K240" s="50"/>
      <c r="L240" s="70">
        <f t="shared" si="15"/>
        <v>0</v>
      </c>
      <c r="M240" s="24">
        <f t="shared" si="16"/>
        <v>0</v>
      </c>
    </row>
    <row r="241" spans="1:13" ht="15" customHeight="1" thickBot="1">
      <c r="A241" s="58" t="s">
        <v>389</v>
      </c>
      <c r="B241" s="61" t="s">
        <v>283</v>
      </c>
      <c r="C241" s="4" t="s">
        <v>339</v>
      </c>
      <c r="D241" s="40">
        <v>12001</v>
      </c>
      <c r="E241" s="41" t="s">
        <v>3</v>
      </c>
      <c r="F241" s="42"/>
      <c r="G241" s="43"/>
      <c r="H241" s="43"/>
      <c r="I241" s="43"/>
      <c r="J241" s="43"/>
      <c r="K241" s="51"/>
      <c r="L241" s="71">
        <f t="shared" si="15"/>
        <v>0</v>
      </c>
      <c r="M241" s="20">
        <f t="shared" si="16"/>
        <v>0</v>
      </c>
    </row>
    <row r="242" spans="1:13" ht="15" customHeight="1" thickBot="1">
      <c r="A242" s="81" t="s">
        <v>340</v>
      </c>
      <c r="B242" s="82"/>
      <c r="C242" s="82"/>
      <c r="D242" s="7">
        <v>183931</v>
      </c>
      <c r="E242" s="52">
        <v>1</v>
      </c>
      <c r="F242" s="77">
        <f>SUM(F227:F241)</f>
        <v>1</v>
      </c>
      <c r="G242" s="44">
        <f t="shared" ref="G242:K242" si="19">SUM(G227:G241)</f>
        <v>0</v>
      </c>
      <c r="H242" s="44">
        <f t="shared" si="19"/>
        <v>0</v>
      </c>
      <c r="I242" s="44">
        <f t="shared" si="19"/>
        <v>0</v>
      </c>
      <c r="J242" s="44">
        <f t="shared" si="19"/>
        <v>0</v>
      </c>
      <c r="K242" s="78">
        <f t="shared" si="19"/>
        <v>0</v>
      </c>
      <c r="L242" s="72">
        <f t="shared" si="15"/>
        <v>0.5</v>
      </c>
      <c r="M242" s="22">
        <f t="shared" si="16"/>
        <v>0.27184107083634623</v>
      </c>
    </row>
    <row r="243" spans="1:13" ht="15" customHeight="1">
      <c r="A243" s="8" t="s">
        <v>388</v>
      </c>
      <c r="B243" s="9" t="s">
        <v>13</v>
      </c>
      <c r="C243" s="9" t="s">
        <v>341</v>
      </c>
      <c r="D243" s="45">
        <v>5685</v>
      </c>
      <c r="E243" s="53" t="s">
        <v>3</v>
      </c>
      <c r="F243" s="47"/>
      <c r="G243" s="48"/>
      <c r="H243" s="48"/>
      <c r="I243" s="48"/>
      <c r="J243" s="48"/>
      <c r="K243" s="49"/>
      <c r="L243" s="69">
        <f t="shared" si="15"/>
        <v>0</v>
      </c>
      <c r="M243" s="20">
        <f t="shared" si="16"/>
        <v>0</v>
      </c>
    </row>
    <row r="244" spans="1:13" ht="15" customHeight="1">
      <c r="A244" s="1" t="s">
        <v>388</v>
      </c>
      <c r="B244" s="2" t="s">
        <v>14</v>
      </c>
      <c r="C244" s="2" t="s">
        <v>323</v>
      </c>
      <c r="D244" s="35">
        <v>9494</v>
      </c>
      <c r="E244" s="36" t="s">
        <v>3</v>
      </c>
      <c r="F244" s="37"/>
      <c r="G244" s="38"/>
      <c r="H244" s="38"/>
      <c r="I244" s="38"/>
      <c r="J244" s="38"/>
      <c r="K244" s="50"/>
      <c r="L244" s="70">
        <f t="shared" si="15"/>
        <v>0</v>
      </c>
      <c r="M244" s="24">
        <f t="shared" si="16"/>
        <v>0</v>
      </c>
    </row>
    <row r="245" spans="1:13" ht="15" customHeight="1">
      <c r="A245" s="1" t="s">
        <v>388</v>
      </c>
      <c r="B245" s="2" t="s">
        <v>20</v>
      </c>
      <c r="C245" s="2" t="s">
        <v>341</v>
      </c>
      <c r="D245" s="35">
        <v>5171</v>
      </c>
      <c r="E245" s="36" t="s">
        <v>3</v>
      </c>
      <c r="F245" s="37"/>
      <c r="G245" s="38"/>
      <c r="H245" s="38"/>
      <c r="I245" s="38"/>
      <c r="J245" s="38"/>
      <c r="K245" s="50"/>
      <c r="L245" s="70">
        <f t="shared" si="15"/>
        <v>0</v>
      </c>
      <c r="M245" s="24">
        <f t="shared" si="16"/>
        <v>0</v>
      </c>
    </row>
    <row r="246" spans="1:13" ht="15" customHeight="1">
      <c r="A246" s="1" t="s">
        <v>388</v>
      </c>
      <c r="B246" s="2" t="s">
        <v>23</v>
      </c>
      <c r="C246" s="2" t="s">
        <v>341</v>
      </c>
      <c r="D246" s="35">
        <v>3211</v>
      </c>
      <c r="E246" s="36" t="s">
        <v>3</v>
      </c>
      <c r="F246" s="37"/>
      <c r="G246" s="38"/>
      <c r="H246" s="38"/>
      <c r="I246" s="38"/>
      <c r="J246" s="38"/>
      <c r="K246" s="50"/>
      <c r="L246" s="70">
        <f t="shared" si="15"/>
        <v>0</v>
      </c>
      <c r="M246" s="24">
        <f t="shared" si="16"/>
        <v>0</v>
      </c>
    </row>
    <row r="247" spans="1:13" ht="15" customHeight="1">
      <c r="A247" s="1" t="s">
        <v>388</v>
      </c>
      <c r="B247" s="2" t="s">
        <v>24</v>
      </c>
      <c r="C247" s="2" t="s">
        <v>341</v>
      </c>
      <c r="D247" s="35">
        <v>7613</v>
      </c>
      <c r="E247" s="36" t="s">
        <v>3</v>
      </c>
      <c r="F247" s="37"/>
      <c r="G247" s="38"/>
      <c r="H247" s="38"/>
      <c r="I247" s="38"/>
      <c r="J247" s="38"/>
      <c r="K247" s="50"/>
      <c r="L247" s="70">
        <f t="shared" si="15"/>
        <v>0</v>
      </c>
      <c r="M247" s="24">
        <f t="shared" si="16"/>
        <v>0</v>
      </c>
    </row>
    <row r="248" spans="1:13" ht="15" customHeight="1">
      <c r="A248" s="1" t="s">
        <v>388</v>
      </c>
      <c r="B248" s="2" t="s">
        <v>52</v>
      </c>
      <c r="C248" s="2" t="s">
        <v>341</v>
      </c>
      <c r="D248" s="35">
        <v>59736</v>
      </c>
      <c r="E248" s="39" t="s">
        <v>354</v>
      </c>
      <c r="F248" s="37">
        <v>1</v>
      </c>
      <c r="G248" s="38"/>
      <c r="H248" s="38"/>
      <c r="I248" s="38"/>
      <c r="J248" s="38"/>
      <c r="K248" s="50"/>
      <c r="L248" s="70">
        <f t="shared" si="15"/>
        <v>0.5</v>
      </c>
      <c r="M248" s="24">
        <f t="shared" si="16"/>
        <v>0.83701620463372184</v>
      </c>
    </row>
    <row r="249" spans="1:13" ht="15" customHeight="1">
      <c r="A249" s="1" t="s">
        <v>388</v>
      </c>
      <c r="B249" s="2" t="s">
        <v>76</v>
      </c>
      <c r="C249" s="2" t="s">
        <v>329</v>
      </c>
      <c r="D249" s="35">
        <v>10845</v>
      </c>
      <c r="E249" s="36" t="s">
        <v>3</v>
      </c>
      <c r="F249" s="37"/>
      <c r="G249" s="38"/>
      <c r="H249" s="38"/>
      <c r="I249" s="38"/>
      <c r="J249" s="38"/>
      <c r="K249" s="50"/>
      <c r="L249" s="70">
        <f t="shared" si="15"/>
        <v>0</v>
      </c>
      <c r="M249" s="24">
        <f t="shared" si="16"/>
        <v>0</v>
      </c>
    </row>
    <row r="250" spans="1:13" ht="15" customHeight="1">
      <c r="A250" s="1" t="s">
        <v>388</v>
      </c>
      <c r="B250" s="2" t="s">
        <v>105</v>
      </c>
      <c r="C250" s="2" t="s">
        <v>341</v>
      </c>
      <c r="D250" s="35">
        <v>433158</v>
      </c>
      <c r="E250" s="39" t="s">
        <v>371</v>
      </c>
      <c r="F250" s="37"/>
      <c r="G250" s="38">
        <v>1</v>
      </c>
      <c r="H250" s="38"/>
      <c r="I250" s="38">
        <v>1</v>
      </c>
      <c r="J250" s="38">
        <v>2</v>
      </c>
      <c r="K250" s="50"/>
      <c r="L250" s="70">
        <f t="shared" si="15"/>
        <v>4</v>
      </c>
      <c r="M250" s="24">
        <f t="shared" si="16"/>
        <v>0.92345056538260872</v>
      </c>
    </row>
    <row r="251" spans="1:13" ht="15" customHeight="1">
      <c r="A251" s="1" t="s">
        <v>388</v>
      </c>
      <c r="B251" s="2" t="s">
        <v>111</v>
      </c>
      <c r="C251" s="2" t="s">
        <v>335</v>
      </c>
      <c r="D251" s="35">
        <v>18890</v>
      </c>
      <c r="E251" s="39" t="s">
        <v>354</v>
      </c>
      <c r="F251" s="37">
        <v>1</v>
      </c>
      <c r="G251" s="38"/>
      <c r="H251" s="38"/>
      <c r="I251" s="38"/>
      <c r="J251" s="38"/>
      <c r="K251" s="50"/>
      <c r="L251" s="70">
        <f t="shared" si="15"/>
        <v>0.5</v>
      </c>
      <c r="M251" s="24">
        <f t="shared" si="16"/>
        <v>2.6469031233456852</v>
      </c>
    </row>
    <row r="252" spans="1:13" ht="15" customHeight="1">
      <c r="A252" s="1" t="s">
        <v>388</v>
      </c>
      <c r="B252" s="2" t="s">
        <v>115</v>
      </c>
      <c r="C252" s="2" t="s">
        <v>341</v>
      </c>
      <c r="D252" s="35">
        <v>13211</v>
      </c>
      <c r="E252" s="36" t="s">
        <v>3</v>
      </c>
      <c r="F252" s="37"/>
      <c r="G252" s="38"/>
      <c r="H252" s="38"/>
      <c r="I252" s="38"/>
      <c r="J252" s="38"/>
      <c r="K252" s="50"/>
      <c r="L252" s="70">
        <f t="shared" si="15"/>
        <v>0</v>
      </c>
      <c r="M252" s="24">
        <f t="shared" si="16"/>
        <v>0</v>
      </c>
    </row>
    <row r="253" spans="1:13" ht="15" customHeight="1">
      <c r="A253" s="1" t="s">
        <v>388</v>
      </c>
      <c r="B253" s="2" t="s">
        <v>160</v>
      </c>
      <c r="C253" s="2" t="s">
        <v>323</v>
      </c>
      <c r="D253" s="35">
        <v>3309</v>
      </c>
      <c r="E253" s="36" t="s">
        <v>3</v>
      </c>
      <c r="F253" s="37"/>
      <c r="G253" s="38"/>
      <c r="H253" s="38"/>
      <c r="I253" s="38"/>
      <c r="J253" s="38"/>
      <c r="K253" s="50"/>
      <c r="L253" s="70">
        <f t="shared" si="15"/>
        <v>0</v>
      </c>
      <c r="M253" s="24">
        <f t="shared" si="16"/>
        <v>0</v>
      </c>
    </row>
    <row r="254" spans="1:13" ht="15" customHeight="1">
      <c r="A254" s="1" t="s">
        <v>388</v>
      </c>
      <c r="B254" s="2" t="s">
        <v>166</v>
      </c>
      <c r="C254" s="2" t="s">
        <v>329</v>
      </c>
      <c r="D254" s="35">
        <v>3300</v>
      </c>
      <c r="E254" s="36" t="s">
        <v>3</v>
      </c>
      <c r="F254" s="37"/>
      <c r="G254" s="38"/>
      <c r="H254" s="38"/>
      <c r="I254" s="38"/>
      <c r="J254" s="38"/>
      <c r="K254" s="50"/>
      <c r="L254" s="70">
        <f t="shared" si="15"/>
        <v>0</v>
      </c>
      <c r="M254" s="24">
        <f t="shared" si="16"/>
        <v>0</v>
      </c>
    </row>
    <row r="255" spans="1:13" ht="15" customHeight="1">
      <c r="A255" s="1" t="s">
        <v>388</v>
      </c>
      <c r="B255" s="2" t="s">
        <v>184</v>
      </c>
      <c r="C255" s="2" t="s">
        <v>329</v>
      </c>
      <c r="D255" s="35">
        <v>12544</v>
      </c>
      <c r="E255" s="36" t="s">
        <v>3</v>
      </c>
      <c r="F255" s="37"/>
      <c r="G255" s="38"/>
      <c r="H255" s="38"/>
      <c r="I255" s="38"/>
      <c r="J255" s="38"/>
      <c r="K255" s="50"/>
      <c r="L255" s="70">
        <f t="shared" si="15"/>
        <v>0</v>
      </c>
      <c r="M255" s="24">
        <f t="shared" si="16"/>
        <v>0</v>
      </c>
    </row>
    <row r="256" spans="1:13" ht="15" customHeight="1">
      <c r="A256" s="1" t="s">
        <v>388</v>
      </c>
      <c r="B256" s="2" t="s">
        <v>193</v>
      </c>
      <c r="C256" s="2" t="s">
        <v>341</v>
      </c>
      <c r="D256" s="35">
        <v>142558</v>
      </c>
      <c r="E256" s="39" t="s">
        <v>372</v>
      </c>
      <c r="F256" s="37"/>
      <c r="G256" s="38">
        <v>1</v>
      </c>
      <c r="H256" s="38"/>
      <c r="I256" s="38"/>
      <c r="J256" s="38"/>
      <c r="K256" s="50"/>
      <c r="L256" s="70">
        <f t="shared" si="15"/>
        <v>1</v>
      </c>
      <c r="M256" s="24">
        <f t="shared" si="16"/>
        <v>0.70146887582597961</v>
      </c>
    </row>
    <row r="257" spans="1:13" ht="15" customHeight="1">
      <c r="A257" s="1" t="s">
        <v>388</v>
      </c>
      <c r="B257" s="2" t="s">
        <v>200</v>
      </c>
      <c r="C257" s="2" t="s">
        <v>335</v>
      </c>
      <c r="D257" s="35">
        <v>6808</v>
      </c>
      <c r="E257" s="36" t="s">
        <v>3</v>
      </c>
      <c r="F257" s="37"/>
      <c r="G257" s="38"/>
      <c r="H257" s="38"/>
      <c r="I257" s="38"/>
      <c r="J257" s="38"/>
      <c r="K257" s="50"/>
      <c r="L257" s="70">
        <f t="shared" si="15"/>
        <v>0</v>
      </c>
      <c r="M257" s="24">
        <f t="shared" si="16"/>
        <v>0</v>
      </c>
    </row>
    <row r="258" spans="1:13" ht="15" customHeight="1">
      <c r="A258" s="1" t="s">
        <v>388</v>
      </c>
      <c r="B258" s="2" t="s">
        <v>222</v>
      </c>
      <c r="C258" s="2" t="s">
        <v>341</v>
      </c>
      <c r="D258" s="35">
        <v>2765</v>
      </c>
      <c r="E258" s="36" t="s">
        <v>3</v>
      </c>
      <c r="F258" s="37"/>
      <c r="G258" s="38"/>
      <c r="H258" s="38"/>
      <c r="I258" s="38"/>
      <c r="J258" s="38"/>
      <c r="K258" s="50"/>
      <c r="L258" s="70">
        <f t="shared" si="15"/>
        <v>0</v>
      </c>
      <c r="M258" s="24">
        <f t="shared" si="16"/>
        <v>0</v>
      </c>
    </row>
    <row r="259" spans="1:13" ht="15" customHeight="1">
      <c r="A259" s="1" t="s">
        <v>388</v>
      </c>
      <c r="B259" s="2" t="s">
        <v>244</v>
      </c>
      <c r="C259" s="2" t="s">
        <v>341</v>
      </c>
      <c r="D259" s="35">
        <v>20332</v>
      </c>
      <c r="E259" s="36" t="s">
        <v>3</v>
      </c>
      <c r="F259" s="37"/>
      <c r="G259" s="38"/>
      <c r="H259" s="38"/>
      <c r="I259" s="38"/>
      <c r="J259" s="38"/>
      <c r="K259" s="50"/>
      <c r="L259" s="70">
        <f t="shared" ref="L259:L313" si="20">(F259*0.5)+(G259)+(H259*1.5)+(I259)+(J259)+(K259*1.5)</f>
        <v>0</v>
      </c>
      <c r="M259" s="24">
        <f t="shared" ref="M259:M313" si="21">(L259/D259)*100000</f>
        <v>0</v>
      </c>
    </row>
    <row r="260" spans="1:13" ht="15" customHeight="1">
      <c r="A260" s="1" t="s">
        <v>388</v>
      </c>
      <c r="B260" s="2" t="s">
        <v>246</v>
      </c>
      <c r="C260" s="2" t="s">
        <v>341</v>
      </c>
      <c r="D260" s="35">
        <v>2977</v>
      </c>
      <c r="E260" s="36" t="s">
        <v>3</v>
      </c>
      <c r="F260" s="37"/>
      <c r="G260" s="38"/>
      <c r="H260" s="38"/>
      <c r="I260" s="38"/>
      <c r="J260" s="38"/>
      <c r="K260" s="50"/>
      <c r="L260" s="70">
        <f t="shared" si="20"/>
        <v>0</v>
      </c>
      <c r="M260" s="24">
        <f t="shared" si="21"/>
        <v>0</v>
      </c>
    </row>
    <row r="261" spans="1:13" ht="15" customHeight="1">
      <c r="A261" s="1" t="s">
        <v>388</v>
      </c>
      <c r="B261" s="2" t="s">
        <v>251</v>
      </c>
      <c r="C261" s="2" t="s">
        <v>329</v>
      </c>
      <c r="D261" s="35">
        <v>27982</v>
      </c>
      <c r="E261" s="36" t="s">
        <v>3</v>
      </c>
      <c r="F261" s="37"/>
      <c r="G261" s="38"/>
      <c r="H261" s="38"/>
      <c r="I261" s="38"/>
      <c r="J261" s="38"/>
      <c r="K261" s="50"/>
      <c r="L261" s="70">
        <f t="shared" si="20"/>
        <v>0</v>
      </c>
      <c r="M261" s="24">
        <f t="shared" si="21"/>
        <v>0</v>
      </c>
    </row>
    <row r="262" spans="1:13" ht="15" customHeight="1">
      <c r="A262" s="1" t="s">
        <v>388</v>
      </c>
      <c r="B262" s="2" t="s">
        <v>255</v>
      </c>
      <c r="C262" s="2" t="s">
        <v>341</v>
      </c>
      <c r="D262" s="35">
        <v>215278</v>
      </c>
      <c r="E262" s="36" t="s">
        <v>3</v>
      </c>
      <c r="F262" s="37"/>
      <c r="G262" s="38"/>
      <c r="H262" s="38"/>
      <c r="I262" s="38"/>
      <c r="J262" s="38"/>
      <c r="K262" s="50"/>
      <c r="L262" s="70">
        <f t="shared" si="20"/>
        <v>0</v>
      </c>
      <c r="M262" s="24">
        <f t="shared" si="21"/>
        <v>0</v>
      </c>
    </row>
    <row r="263" spans="1:13" ht="15" customHeight="1">
      <c r="A263" s="1" t="s">
        <v>388</v>
      </c>
      <c r="B263" s="2" t="s">
        <v>263</v>
      </c>
      <c r="C263" s="2" t="s">
        <v>341</v>
      </c>
      <c r="D263" s="35">
        <v>4874</v>
      </c>
      <c r="E263" s="36" t="s">
        <v>3</v>
      </c>
      <c r="F263" s="37"/>
      <c r="G263" s="38"/>
      <c r="H263" s="38"/>
      <c r="I263" s="38"/>
      <c r="J263" s="38"/>
      <c r="K263" s="50"/>
      <c r="L263" s="70">
        <f t="shared" si="20"/>
        <v>0</v>
      </c>
      <c r="M263" s="24">
        <f t="shared" si="21"/>
        <v>0</v>
      </c>
    </row>
    <row r="264" spans="1:13" ht="15" customHeight="1" thickBot="1">
      <c r="A264" s="3" t="s">
        <v>388</v>
      </c>
      <c r="B264" s="4" t="s">
        <v>77</v>
      </c>
      <c r="C264" s="4" t="s">
        <v>329</v>
      </c>
      <c r="D264" s="40">
        <v>32087</v>
      </c>
      <c r="E264" s="41" t="s">
        <v>3</v>
      </c>
      <c r="F264" s="42"/>
      <c r="G264" s="43"/>
      <c r="H264" s="43"/>
      <c r="I264" s="43"/>
      <c r="J264" s="43"/>
      <c r="K264" s="51"/>
      <c r="L264" s="71">
        <f t="shared" si="20"/>
        <v>0</v>
      </c>
      <c r="M264" s="20">
        <f t="shared" si="21"/>
        <v>0</v>
      </c>
    </row>
    <row r="265" spans="1:13" ht="15" customHeight="1" thickBot="1">
      <c r="A265" s="81" t="s">
        <v>342</v>
      </c>
      <c r="B265" s="82"/>
      <c r="C265" s="82"/>
      <c r="D265" s="7">
        <v>1041828</v>
      </c>
      <c r="E265" s="52">
        <v>7</v>
      </c>
      <c r="F265" s="77">
        <f>SUM(F243:F264)</f>
        <v>2</v>
      </c>
      <c r="G265" s="44">
        <f t="shared" ref="G265:K265" si="22">SUM(G243:G264)</f>
        <v>2</v>
      </c>
      <c r="H265" s="44">
        <f t="shared" si="22"/>
        <v>0</v>
      </c>
      <c r="I265" s="44">
        <f t="shared" si="22"/>
        <v>1</v>
      </c>
      <c r="J265" s="44">
        <f t="shared" si="22"/>
        <v>2</v>
      </c>
      <c r="K265" s="78">
        <f t="shared" si="22"/>
        <v>0</v>
      </c>
      <c r="L265" s="72">
        <f t="shared" si="20"/>
        <v>6</v>
      </c>
      <c r="M265" s="22">
        <f t="shared" si="21"/>
        <v>0.57591080293484143</v>
      </c>
    </row>
    <row r="266" spans="1:13" ht="15" customHeight="1">
      <c r="A266" s="8" t="s">
        <v>387</v>
      </c>
      <c r="B266" s="9" t="s">
        <v>28</v>
      </c>
      <c r="C266" s="9" t="s">
        <v>343</v>
      </c>
      <c r="D266" s="45">
        <v>26875</v>
      </c>
      <c r="E266" s="53" t="s">
        <v>3</v>
      </c>
      <c r="F266" s="47"/>
      <c r="G266" s="48"/>
      <c r="H266" s="48"/>
      <c r="I266" s="48"/>
      <c r="J266" s="48"/>
      <c r="K266" s="49"/>
      <c r="L266" s="69">
        <f t="shared" si="20"/>
        <v>0</v>
      </c>
      <c r="M266" s="20">
        <f t="shared" si="21"/>
        <v>0</v>
      </c>
    </row>
    <row r="267" spans="1:13" ht="15" customHeight="1">
      <c r="A267" s="1" t="s">
        <v>387</v>
      </c>
      <c r="B267" s="2" t="s">
        <v>39</v>
      </c>
      <c r="C267" s="2" t="s">
        <v>343</v>
      </c>
      <c r="D267" s="35">
        <v>8791</v>
      </c>
      <c r="E267" s="36" t="s">
        <v>3</v>
      </c>
      <c r="F267" s="37"/>
      <c r="G267" s="38"/>
      <c r="H267" s="38"/>
      <c r="I267" s="38"/>
      <c r="J267" s="38"/>
      <c r="K267" s="50"/>
      <c r="L267" s="70">
        <f t="shared" si="20"/>
        <v>0</v>
      </c>
      <c r="M267" s="24">
        <f t="shared" si="21"/>
        <v>0</v>
      </c>
    </row>
    <row r="268" spans="1:13" ht="15" customHeight="1">
      <c r="A268" s="1" t="s">
        <v>387</v>
      </c>
      <c r="B268" s="2" t="s">
        <v>47</v>
      </c>
      <c r="C268" s="2" t="s">
        <v>343</v>
      </c>
      <c r="D268" s="35">
        <v>23422</v>
      </c>
      <c r="E268" s="36" t="s">
        <v>3</v>
      </c>
      <c r="F268" s="37"/>
      <c r="G268" s="38"/>
      <c r="H268" s="38"/>
      <c r="I268" s="38"/>
      <c r="J268" s="38"/>
      <c r="K268" s="50"/>
      <c r="L268" s="70">
        <f t="shared" si="20"/>
        <v>0</v>
      </c>
      <c r="M268" s="24">
        <f t="shared" si="21"/>
        <v>0</v>
      </c>
    </row>
    <row r="269" spans="1:13" ht="15" customHeight="1">
      <c r="A269" s="1" t="s">
        <v>387</v>
      </c>
      <c r="B269" s="2" t="s">
        <v>92</v>
      </c>
      <c r="C269" s="2" t="s">
        <v>344</v>
      </c>
      <c r="D269" s="35">
        <v>14155</v>
      </c>
      <c r="E269" s="36" t="s">
        <v>3</v>
      </c>
      <c r="F269" s="37"/>
      <c r="G269" s="38"/>
      <c r="H269" s="38"/>
      <c r="I269" s="38"/>
      <c r="J269" s="38"/>
      <c r="K269" s="50"/>
      <c r="L269" s="70">
        <f t="shared" si="20"/>
        <v>0</v>
      </c>
      <c r="M269" s="24">
        <f t="shared" si="21"/>
        <v>0</v>
      </c>
    </row>
    <row r="270" spans="1:13" ht="15" customHeight="1">
      <c r="A270" s="1" t="s">
        <v>387</v>
      </c>
      <c r="B270" s="2" t="s">
        <v>113</v>
      </c>
      <c r="C270" s="2" t="s">
        <v>343</v>
      </c>
      <c r="D270" s="35">
        <v>15272</v>
      </c>
      <c r="E270" s="36" t="s">
        <v>3</v>
      </c>
      <c r="F270" s="37"/>
      <c r="G270" s="38"/>
      <c r="H270" s="38"/>
      <c r="I270" s="38"/>
      <c r="J270" s="38"/>
      <c r="K270" s="50"/>
      <c r="L270" s="70">
        <f t="shared" si="20"/>
        <v>0</v>
      </c>
      <c r="M270" s="24">
        <f t="shared" si="21"/>
        <v>0</v>
      </c>
    </row>
    <row r="271" spans="1:13" ht="15" customHeight="1">
      <c r="A271" s="1" t="s">
        <v>387</v>
      </c>
      <c r="B271" s="2" t="s">
        <v>121</v>
      </c>
      <c r="C271" s="2" t="s">
        <v>344</v>
      </c>
      <c r="D271" s="35">
        <v>36640</v>
      </c>
      <c r="E271" s="36" t="s">
        <v>3</v>
      </c>
      <c r="F271" s="37"/>
      <c r="G271" s="38"/>
      <c r="H271" s="38"/>
      <c r="I271" s="38"/>
      <c r="J271" s="38"/>
      <c r="K271" s="50"/>
      <c r="L271" s="70">
        <f t="shared" si="20"/>
        <v>0</v>
      </c>
      <c r="M271" s="24">
        <f t="shared" si="21"/>
        <v>0</v>
      </c>
    </row>
    <row r="272" spans="1:13" ht="15" customHeight="1">
      <c r="A272" s="1" t="s">
        <v>387</v>
      </c>
      <c r="B272" s="2" t="s">
        <v>146</v>
      </c>
      <c r="C272" s="2" t="s">
        <v>343</v>
      </c>
      <c r="D272" s="35">
        <v>15658</v>
      </c>
      <c r="E272" s="36" t="s">
        <v>3</v>
      </c>
      <c r="F272" s="37"/>
      <c r="G272" s="38"/>
      <c r="H272" s="38"/>
      <c r="I272" s="38"/>
      <c r="J272" s="38"/>
      <c r="K272" s="50"/>
      <c r="L272" s="70">
        <f t="shared" si="20"/>
        <v>0</v>
      </c>
      <c r="M272" s="24">
        <f t="shared" si="21"/>
        <v>0</v>
      </c>
    </row>
    <row r="273" spans="1:13" ht="15" customHeight="1">
      <c r="A273" s="1" t="s">
        <v>387</v>
      </c>
      <c r="B273" s="2" t="s">
        <v>122</v>
      </c>
      <c r="C273" s="2" t="s">
        <v>344</v>
      </c>
      <c r="D273" s="35">
        <v>148353</v>
      </c>
      <c r="E273" s="39" t="s">
        <v>366</v>
      </c>
      <c r="F273" s="37"/>
      <c r="G273" s="38">
        <v>1</v>
      </c>
      <c r="H273" s="38"/>
      <c r="I273" s="38"/>
      <c r="J273" s="38">
        <v>1</v>
      </c>
      <c r="K273" s="50"/>
      <c r="L273" s="70">
        <f t="shared" si="20"/>
        <v>2</v>
      </c>
      <c r="M273" s="24">
        <f t="shared" si="21"/>
        <v>1.348135865132488</v>
      </c>
    </row>
    <row r="274" spans="1:13" ht="15" customHeight="1">
      <c r="A274" s="1" t="s">
        <v>387</v>
      </c>
      <c r="B274" s="2" t="s">
        <v>152</v>
      </c>
      <c r="C274" s="9" t="s">
        <v>343</v>
      </c>
      <c r="D274" s="45">
        <v>526338</v>
      </c>
      <c r="E274" s="46" t="s">
        <v>373</v>
      </c>
      <c r="F274" s="47"/>
      <c r="G274" s="48">
        <v>1</v>
      </c>
      <c r="H274" s="48">
        <v>1</v>
      </c>
      <c r="I274" s="48">
        <v>1</v>
      </c>
      <c r="J274" s="48">
        <v>1</v>
      </c>
      <c r="K274" s="49"/>
      <c r="L274" s="70">
        <f t="shared" si="20"/>
        <v>4.5</v>
      </c>
      <c r="M274" s="24">
        <f t="shared" si="21"/>
        <v>0.85496392052255399</v>
      </c>
    </row>
    <row r="275" spans="1:13" ht="15" customHeight="1">
      <c r="A275" s="1" t="s">
        <v>387</v>
      </c>
      <c r="B275" s="2" t="s">
        <v>171</v>
      </c>
      <c r="C275" s="2" t="s">
        <v>344</v>
      </c>
      <c r="D275" s="35">
        <v>14993</v>
      </c>
      <c r="E275" s="36" t="s">
        <v>3</v>
      </c>
      <c r="F275" s="37"/>
      <c r="G275" s="38"/>
      <c r="H275" s="38"/>
      <c r="I275" s="38"/>
      <c r="J275" s="38"/>
      <c r="K275" s="50"/>
      <c r="L275" s="70">
        <f t="shared" si="20"/>
        <v>0</v>
      </c>
      <c r="M275" s="24">
        <f t="shared" si="21"/>
        <v>0</v>
      </c>
    </row>
    <row r="276" spans="1:13" ht="15" customHeight="1">
      <c r="A276" s="1" t="s">
        <v>387</v>
      </c>
      <c r="B276" s="2" t="s">
        <v>250</v>
      </c>
      <c r="C276" s="2" t="s">
        <v>343</v>
      </c>
      <c r="D276" s="35">
        <v>44064</v>
      </c>
      <c r="E276" s="39" t="s">
        <v>368</v>
      </c>
      <c r="F276" s="37">
        <v>1</v>
      </c>
      <c r="G276" s="38"/>
      <c r="H276" s="38"/>
      <c r="I276" s="38"/>
      <c r="J276" s="38"/>
      <c r="K276" s="50"/>
      <c r="L276" s="70">
        <f t="shared" si="20"/>
        <v>0.5</v>
      </c>
      <c r="M276" s="24">
        <f t="shared" si="21"/>
        <v>1.1347131445170662</v>
      </c>
    </row>
    <row r="277" spans="1:13" ht="15" customHeight="1">
      <c r="A277" s="1" t="s">
        <v>387</v>
      </c>
      <c r="B277" s="2" t="s">
        <v>252</v>
      </c>
      <c r="C277" s="2" t="s">
        <v>343</v>
      </c>
      <c r="D277" s="35">
        <v>3477</v>
      </c>
      <c r="E277" s="36" t="s">
        <v>3</v>
      </c>
      <c r="F277" s="37"/>
      <c r="G277" s="38"/>
      <c r="H277" s="38"/>
      <c r="I277" s="38"/>
      <c r="J277" s="38"/>
      <c r="K277" s="50"/>
      <c r="L277" s="70">
        <f t="shared" si="20"/>
        <v>0</v>
      </c>
      <c r="M277" s="24">
        <f t="shared" si="21"/>
        <v>0</v>
      </c>
    </row>
    <row r="278" spans="1:13" ht="15" customHeight="1" thickBot="1">
      <c r="A278" s="3" t="s">
        <v>387</v>
      </c>
      <c r="B278" s="4" t="s">
        <v>265</v>
      </c>
      <c r="C278" s="4" t="s">
        <v>344</v>
      </c>
      <c r="D278" s="40">
        <v>16248</v>
      </c>
      <c r="E278" s="41" t="s">
        <v>3</v>
      </c>
      <c r="F278" s="42"/>
      <c r="G278" s="43"/>
      <c r="H278" s="43"/>
      <c r="I278" s="43"/>
      <c r="J278" s="43"/>
      <c r="K278" s="51"/>
      <c r="L278" s="71">
        <f t="shared" si="20"/>
        <v>0</v>
      </c>
      <c r="M278" s="20">
        <f t="shared" si="21"/>
        <v>0</v>
      </c>
    </row>
    <row r="279" spans="1:13" ht="15" customHeight="1" thickBot="1">
      <c r="A279" s="81" t="s">
        <v>345</v>
      </c>
      <c r="B279" s="82"/>
      <c r="C279" s="82"/>
      <c r="D279" s="7">
        <v>894286</v>
      </c>
      <c r="E279" s="52">
        <v>7</v>
      </c>
      <c r="F279" s="77">
        <f>SUM(F266:F278)</f>
        <v>1</v>
      </c>
      <c r="G279" s="44">
        <f t="shared" ref="G279:K279" si="23">SUM(G266:G278)</f>
        <v>2</v>
      </c>
      <c r="H279" s="44">
        <f t="shared" si="23"/>
        <v>1</v>
      </c>
      <c r="I279" s="44">
        <f t="shared" si="23"/>
        <v>1</v>
      </c>
      <c r="J279" s="44">
        <f t="shared" si="23"/>
        <v>2</v>
      </c>
      <c r="K279" s="78">
        <f t="shared" si="23"/>
        <v>0</v>
      </c>
      <c r="L279" s="72">
        <f t="shared" si="20"/>
        <v>7</v>
      </c>
      <c r="M279" s="22">
        <f t="shared" si="21"/>
        <v>0.78274735375483917</v>
      </c>
    </row>
    <row r="280" spans="1:13" ht="15" customHeight="1">
      <c r="A280" s="8" t="s">
        <v>386</v>
      </c>
      <c r="B280" s="9" t="s">
        <v>48</v>
      </c>
      <c r="C280" s="9" t="s">
        <v>346</v>
      </c>
      <c r="D280" s="45">
        <v>6047</v>
      </c>
      <c r="E280" s="53" t="s">
        <v>3</v>
      </c>
      <c r="F280" s="47"/>
      <c r="G280" s="48"/>
      <c r="H280" s="48"/>
      <c r="I280" s="48"/>
      <c r="J280" s="48"/>
      <c r="K280" s="49"/>
      <c r="L280" s="69">
        <f t="shared" si="20"/>
        <v>0</v>
      </c>
      <c r="M280" s="20">
        <f t="shared" si="21"/>
        <v>0</v>
      </c>
    </row>
    <row r="281" spans="1:13" ht="15" customHeight="1">
      <c r="A281" s="1" t="s">
        <v>386</v>
      </c>
      <c r="B281" s="2" t="s">
        <v>71</v>
      </c>
      <c r="C281" s="2" t="s">
        <v>347</v>
      </c>
      <c r="D281" s="35">
        <v>11766</v>
      </c>
      <c r="E281" s="36" t="s">
        <v>3</v>
      </c>
      <c r="F281" s="37"/>
      <c r="G281" s="38"/>
      <c r="H281" s="38"/>
      <c r="I281" s="38"/>
      <c r="J281" s="38"/>
      <c r="K281" s="50"/>
      <c r="L281" s="70">
        <f t="shared" si="20"/>
        <v>0</v>
      </c>
      <c r="M281" s="24">
        <f t="shared" si="21"/>
        <v>0</v>
      </c>
    </row>
    <row r="282" spans="1:13" ht="15" customHeight="1">
      <c r="A282" s="1" t="s">
        <v>386</v>
      </c>
      <c r="B282" s="2" t="s">
        <v>49</v>
      </c>
      <c r="C282" s="2" t="s">
        <v>346</v>
      </c>
      <c r="D282" s="35">
        <v>52937</v>
      </c>
      <c r="E282" s="39" t="s">
        <v>354</v>
      </c>
      <c r="F282" s="37">
        <v>1</v>
      </c>
      <c r="G282" s="38"/>
      <c r="H282" s="38"/>
      <c r="I282" s="38"/>
      <c r="J282" s="38"/>
      <c r="K282" s="50"/>
      <c r="L282" s="70">
        <f t="shared" si="20"/>
        <v>0.5</v>
      </c>
      <c r="M282" s="24">
        <f t="shared" si="21"/>
        <v>0.94451895649545692</v>
      </c>
    </row>
    <row r="283" spans="1:13" ht="15" customHeight="1">
      <c r="A283" s="1" t="s">
        <v>386</v>
      </c>
      <c r="B283" s="2" t="s">
        <v>140</v>
      </c>
      <c r="C283" s="2" t="s">
        <v>346</v>
      </c>
      <c r="D283" s="35">
        <v>10556</v>
      </c>
      <c r="E283" s="36" t="s">
        <v>374</v>
      </c>
      <c r="F283" s="37"/>
      <c r="G283" s="38"/>
      <c r="H283" s="38"/>
      <c r="I283" s="38"/>
      <c r="J283" s="38"/>
      <c r="K283" s="50"/>
      <c r="L283" s="70">
        <f t="shared" si="20"/>
        <v>0</v>
      </c>
      <c r="M283" s="24">
        <f t="shared" si="21"/>
        <v>0</v>
      </c>
    </row>
    <row r="284" spans="1:13" ht="15" customHeight="1">
      <c r="A284" s="1" t="s">
        <v>386</v>
      </c>
      <c r="B284" s="2" t="s">
        <v>142</v>
      </c>
      <c r="C284" s="2" t="s">
        <v>347</v>
      </c>
      <c r="D284" s="35">
        <v>20485</v>
      </c>
      <c r="E284" s="39" t="s">
        <v>354</v>
      </c>
      <c r="F284" s="37">
        <v>1</v>
      </c>
      <c r="G284" s="38"/>
      <c r="H284" s="38"/>
      <c r="I284" s="38"/>
      <c r="J284" s="38"/>
      <c r="K284" s="50"/>
      <c r="L284" s="70">
        <f t="shared" si="20"/>
        <v>0.5</v>
      </c>
      <c r="M284" s="24">
        <f t="shared" si="21"/>
        <v>2.4408103490358801</v>
      </c>
    </row>
    <row r="285" spans="1:13" ht="15" customHeight="1">
      <c r="A285" s="1" t="s">
        <v>386</v>
      </c>
      <c r="B285" s="2" t="s">
        <v>143</v>
      </c>
      <c r="C285" s="2" t="s">
        <v>347</v>
      </c>
      <c r="D285" s="35">
        <v>53361</v>
      </c>
      <c r="E285" s="39" t="s">
        <v>354</v>
      </c>
      <c r="F285" s="37">
        <v>1</v>
      </c>
      <c r="G285" s="38"/>
      <c r="H285" s="38"/>
      <c r="I285" s="38"/>
      <c r="J285" s="38"/>
      <c r="K285" s="50"/>
      <c r="L285" s="70">
        <f t="shared" si="20"/>
        <v>0.5</v>
      </c>
      <c r="M285" s="24">
        <f t="shared" si="21"/>
        <v>0.93701392402691108</v>
      </c>
    </row>
    <row r="286" spans="1:13" ht="15" customHeight="1">
      <c r="A286" s="1" t="s">
        <v>386</v>
      </c>
      <c r="B286" s="2" t="s">
        <v>167</v>
      </c>
      <c r="C286" s="2" t="s">
        <v>346</v>
      </c>
      <c r="D286" s="35">
        <v>7566</v>
      </c>
      <c r="E286" s="36" t="s">
        <v>3</v>
      </c>
      <c r="F286" s="37"/>
      <c r="G286" s="38"/>
      <c r="H286" s="38"/>
      <c r="I286" s="38"/>
      <c r="J286" s="38"/>
      <c r="K286" s="50"/>
      <c r="L286" s="70">
        <f t="shared" si="20"/>
        <v>0</v>
      </c>
      <c r="M286" s="24">
        <f t="shared" si="21"/>
        <v>0</v>
      </c>
    </row>
    <row r="287" spans="1:13" ht="15" customHeight="1">
      <c r="A287" s="1" t="s">
        <v>386</v>
      </c>
      <c r="B287" s="2" t="s">
        <v>178</v>
      </c>
      <c r="C287" s="9" t="s">
        <v>347</v>
      </c>
      <c r="D287" s="45">
        <v>8346</v>
      </c>
      <c r="E287" s="46" t="s">
        <v>359</v>
      </c>
      <c r="F287" s="47">
        <v>1</v>
      </c>
      <c r="G287" s="48"/>
      <c r="H287" s="48"/>
      <c r="I287" s="48"/>
      <c r="J287" s="48"/>
      <c r="K287" s="49"/>
      <c r="L287" s="70">
        <f t="shared" si="20"/>
        <v>0.5</v>
      </c>
      <c r="M287" s="24">
        <f t="shared" si="21"/>
        <v>5.9908938413611317</v>
      </c>
    </row>
    <row r="288" spans="1:13" ht="15" customHeight="1">
      <c r="A288" s="1" t="s">
        <v>386</v>
      </c>
      <c r="B288" s="2" t="s">
        <v>196</v>
      </c>
      <c r="C288" s="2" t="s">
        <v>347</v>
      </c>
      <c r="D288" s="35">
        <v>18096</v>
      </c>
      <c r="E288" s="39" t="s">
        <v>354</v>
      </c>
      <c r="F288" s="37">
        <v>1</v>
      </c>
      <c r="G288" s="38"/>
      <c r="H288" s="38"/>
      <c r="I288" s="38"/>
      <c r="J288" s="38"/>
      <c r="K288" s="50"/>
      <c r="L288" s="70">
        <f t="shared" si="20"/>
        <v>0.5</v>
      </c>
      <c r="M288" s="24">
        <f t="shared" si="21"/>
        <v>2.7630415561450041</v>
      </c>
    </row>
    <row r="289" spans="1:13" ht="15" customHeight="1">
      <c r="A289" s="1" t="s">
        <v>386</v>
      </c>
      <c r="B289" s="2" t="s">
        <v>214</v>
      </c>
      <c r="C289" s="2" t="s">
        <v>346</v>
      </c>
      <c r="D289" s="35">
        <v>33740</v>
      </c>
      <c r="E289" s="39" t="s">
        <v>354</v>
      </c>
      <c r="F289" s="37">
        <v>1</v>
      </c>
      <c r="G289" s="38"/>
      <c r="H289" s="38"/>
      <c r="I289" s="38"/>
      <c r="J289" s="38"/>
      <c r="K289" s="50"/>
      <c r="L289" s="70">
        <f t="shared" si="20"/>
        <v>0.5</v>
      </c>
      <c r="M289" s="24">
        <f t="shared" si="21"/>
        <v>1.4819205690574986</v>
      </c>
    </row>
    <row r="290" spans="1:13" ht="15" customHeight="1">
      <c r="A290" s="1" t="s">
        <v>386</v>
      </c>
      <c r="B290" s="2" t="s">
        <v>228</v>
      </c>
      <c r="C290" s="2" t="s">
        <v>347</v>
      </c>
      <c r="D290" s="35">
        <v>40169</v>
      </c>
      <c r="E290" s="39" t="s">
        <v>354</v>
      </c>
      <c r="F290" s="37">
        <v>1</v>
      </c>
      <c r="G290" s="38"/>
      <c r="H290" s="38"/>
      <c r="I290" s="38"/>
      <c r="J290" s="38"/>
      <c r="K290" s="50"/>
      <c r="L290" s="70">
        <f t="shared" si="20"/>
        <v>0.5</v>
      </c>
      <c r="M290" s="24">
        <f t="shared" si="21"/>
        <v>1.244740969404267</v>
      </c>
    </row>
    <row r="291" spans="1:13" ht="15" customHeight="1">
      <c r="A291" s="1" t="s">
        <v>386</v>
      </c>
      <c r="B291" s="2" t="s">
        <v>72</v>
      </c>
      <c r="C291" s="2" t="s">
        <v>347</v>
      </c>
      <c r="D291" s="35">
        <v>76215</v>
      </c>
      <c r="E291" s="39" t="s">
        <v>364</v>
      </c>
      <c r="F291" s="37"/>
      <c r="G291" s="38">
        <v>1</v>
      </c>
      <c r="H291" s="38"/>
      <c r="I291" s="38"/>
      <c r="J291" s="38"/>
      <c r="K291" s="50"/>
      <c r="L291" s="70">
        <f t="shared" si="20"/>
        <v>1</v>
      </c>
      <c r="M291" s="24">
        <f t="shared" si="21"/>
        <v>1.31207767499836</v>
      </c>
    </row>
    <row r="292" spans="1:13" ht="15" customHeight="1" thickBot="1">
      <c r="A292" s="3" t="s">
        <v>386</v>
      </c>
      <c r="B292" s="4" t="s">
        <v>277</v>
      </c>
      <c r="C292" s="4" t="s">
        <v>346</v>
      </c>
      <c r="D292" s="40">
        <v>18281</v>
      </c>
      <c r="E292" s="56" t="s">
        <v>354</v>
      </c>
      <c r="F292" s="42">
        <v>1</v>
      </c>
      <c r="G292" s="43"/>
      <c r="H292" s="43"/>
      <c r="I292" s="43"/>
      <c r="J292" s="43"/>
      <c r="K292" s="51"/>
      <c r="L292" s="71">
        <f t="shared" si="20"/>
        <v>0.5</v>
      </c>
      <c r="M292" s="20">
        <f t="shared" si="21"/>
        <v>2.7350801378480392</v>
      </c>
    </row>
    <row r="293" spans="1:13" ht="15" customHeight="1" thickBot="1">
      <c r="A293" s="81" t="s">
        <v>348</v>
      </c>
      <c r="B293" s="82"/>
      <c r="C293" s="82"/>
      <c r="D293" s="7">
        <v>357565</v>
      </c>
      <c r="E293" s="52">
        <v>9</v>
      </c>
      <c r="F293" s="77">
        <f>SUM(F280:F292)</f>
        <v>8</v>
      </c>
      <c r="G293" s="44">
        <f t="shared" ref="G293:K293" si="24">SUM(G280:G292)</f>
        <v>1</v>
      </c>
      <c r="H293" s="44">
        <f t="shared" si="24"/>
        <v>0</v>
      </c>
      <c r="I293" s="44">
        <f t="shared" si="24"/>
        <v>0</v>
      </c>
      <c r="J293" s="44">
        <f t="shared" si="24"/>
        <v>0</v>
      </c>
      <c r="K293" s="78">
        <f t="shared" si="24"/>
        <v>0</v>
      </c>
      <c r="L293" s="72">
        <f t="shared" si="20"/>
        <v>5</v>
      </c>
      <c r="M293" s="22">
        <f t="shared" si="21"/>
        <v>1.3983471536643686</v>
      </c>
    </row>
    <row r="294" spans="1:13" ht="15" customHeight="1">
      <c r="A294" s="8" t="s">
        <v>385</v>
      </c>
      <c r="B294" s="9" t="s">
        <v>21</v>
      </c>
      <c r="C294" s="9" t="s">
        <v>349</v>
      </c>
      <c r="D294" s="45">
        <v>8374</v>
      </c>
      <c r="E294" s="53" t="s">
        <v>3</v>
      </c>
      <c r="F294" s="47"/>
      <c r="G294" s="48"/>
      <c r="H294" s="48"/>
      <c r="I294" s="48"/>
      <c r="J294" s="48"/>
      <c r="K294" s="49"/>
      <c r="L294" s="69">
        <f t="shared" si="20"/>
        <v>0</v>
      </c>
      <c r="M294" s="20">
        <f t="shared" si="21"/>
        <v>0</v>
      </c>
    </row>
    <row r="295" spans="1:13" ht="15" customHeight="1">
      <c r="A295" s="1" t="s">
        <v>385</v>
      </c>
      <c r="B295" s="2" t="s">
        <v>54</v>
      </c>
      <c r="C295" s="2" t="s">
        <v>349</v>
      </c>
      <c r="D295" s="35">
        <v>3314</v>
      </c>
      <c r="E295" s="36" t="s">
        <v>3</v>
      </c>
      <c r="F295" s="37"/>
      <c r="G295" s="38"/>
      <c r="H295" s="38"/>
      <c r="I295" s="38"/>
      <c r="J295" s="38"/>
      <c r="K295" s="50"/>
      <c r="L295" s="70">
        <f t="shared" si="20"/>
        <v>0</v>
      </c>
      <c r="M295" s="24">
        <f t="shared" si="21"/>
        <v>0</v>
      </c>
    </row>
    <row r="296" spans="1:13" ht="15" customHeight="1">
      <c r="A296" s="1" t="s">
        <v>385</v>
      </c>
      <c r="B296" s="2" t="s">
        <v>55</v>
      </c>
      <c r="C296" s="2" t="s">
        <v>350</v>
      </c>
      <c r="D296" s="35">
        <v>4443</v>
      </c>
      <c r="E296" s="36" t="s">
        <v>3</v>
      </c>
      <c r="F296" s="37"/>
      <c r="G296" s="38"/>
      <c r="H296" s="38"/>
      <c r="I296" s="38"/>
      <c r="J296" s="38"/>
      <c r="K296" s="50"/>
      <c r="L296" s="70">
        <f t="shared" si="20"/>
        <v>0</v>
      </c>
      <c r="M296" s="24">
        <f t="shared" si="21"/>
        <v>0</v>
      </c>
    </row>
    <row r="297" spans="1:13" ht="15" customHeight="1">
      <c r="A297" s="1" t="s">
        <v>385</v>
      </c>
      <c r="B297" s="2" t="s">
        <v>60</v>
      </c>
      <c r="C297" s="2" t="s">
        <v>350</v>
      </c>
      <c r="D297" s="35">
        <v>9090</v>
      </c>
      <c r="E297" s="36" t="s">
        <v>3</v>
      </c>
      <c r="F297" s="37"/>
      <c r="G297" s="38"/>
      <c r="H297" s="38"/>
      <c r="I297" s="38"/>
      <c r="J297" s="38"/>
      <c r="K297" s="50"/>
      <c r="L297" s="70">
        <f t="shared" si="20"/>
        <v>0</v>
      </c>
      <c r="M297" s="24">
        <f t="shared" si="21"/>
        <v>0</v>
      </c>
    </row>
    <row r="298" spans="1:13" ht="15" customHeight="1">
      <c r="A298" s="1" t="s">
        <v>385</v>
      </c>
      <c r="B298" s="2" t="s">
        <v>73</v>
      </c>
      <c r="C298" s="2" t="s">
        <v>349</v>
      </c>
      <c r="D298" s="35">
        <v>7398</v>
      </c>
      <c r="E298" s="36" t="s">
        <v>3</v>
      </c>
      <c r="F298" s="37"/>
      <c r="G298" s="38"/>
      <c r="H298" s="38"/>
      <c r="I298" s="38"/>
      <c r="J298" s="38"/>
      <c r="K298" s="50"/>
      <c r="L298" s="70">
        <f t="shared" si="20"/>
        <v>0</v>
      </c>
      <c r="M298" s="24">
        <f t="shared" si="21"/>
        <v>0</v>
      </c>
    </row>
    <row r="299" spans="1:13" ht="15" customHeight="1">
      <c r="A299" s="1" t="s">
        <v>385</v>
      </c>
      <c r="B299" s="2" t="s">
        <v>78</v>
      </c>
      <c r="C299" s="2" t="s">
        <v>349</v>
      </c>
      <c r="D299" s="35">
        <v>2713</v>
      </c>
      <c r="E299" s="36" t="s">
        <v>3</v>
      </c>
      <c r="F299" s="37"/>
      <c r="G299" s="38"/>
      <c r="H299" s="38"/>
      <c r="I299" s="38"/>
      <c r="J299" s="38"/>
      <c r="K299" s="50"/>
      <c r="L299" s="70">
        <f t="shared" si="20"/>
        <v>0</v>
      </c>
      <c r="M299" s="24">
        <f t="shared" si="21"/>
        <v>0</v>
      </c>
    </row>
    <row r="300" spans="1:13" ht="15" customHeight="1">
      <c r="A300" s="1" t="s">
        <v>385</v>
      </c>
      <c r="B300" s="2" t="s">
        <v>85</v>
      </c>
      <c r="C300" s="2" t="s">
        <v>349</v>
      </c>
      <c r="D300" s="35">
        <v>3503</v>
      </c>
      <c r="E300" s="36" t="s">
        <v>3</v>
      </c>
      <c r="F300" s="37"/>
      <c r="G300" s="38"/>
      <c r="H300" s="38"/>
      <c r="I300" s="38"/>
      <c r="J300" s="38"/>
      <c r="K300" s="50"/>
      <c r="L300" s="70">
        <f t="shared" si="20"/>
        <v>0</v>
      </c>
      <c r="M300" s="24">
        <f t="shared" si="21"/>
        <v>0</v>
      </c>
    </row>
    <row r="301" spans="1:13" ht="15" customHeight="1">
      <c r="A301" s="1" t="s">
        <v>385</v>
      </c>
      <c r="B301" s="2" t="s">
        <v>91</v>
      </c>
      <c r="C301" s="2" t="s">
        <v>349</v>
      </c>
      <c r="D301" s="35">
        <v>14447</v>
      </c>
      <c r="E301" s="36" t="s">
        <v>3</v>
      </c>
      <c r="F301" s="37"/>
      <c r="G301" s="38"/>
      <c r="H301" s="38"/>
      <c r="I301" s="38"/>
      <c r="J301" s="38"/>
      <c r="K301" s="50"/>
      <c r="L301" s="70">
        <f t="shared" si="20"/>
        <v>0</v>
      </c>
      <c r="M301" s="24">
        <f t="shared" si="21"/>
        <v>0</v>
      </c>
    </row>
    <row r="302" spans="1:13" ht="15" customHeight="1">
      <c r="A302" s="1" t="s">
        <v>385</v>
      </c>
      <c r="B302" s="2" t="s">
        <v>22</v>
      </c>
      <c r="C302" s="2" t="s">
        <v>349</v>
      </c>
      <c r="D302" s="35">
        <v>156604</v>
      </c>
      <c r="E302" s="39" t="s">
        <v>375</v>
      </c>
      <c r="F302" s="37"/>
      <c r="G302" s="38">
        <v>1</v>
      </c>
      <c r="H302" s="38"/>
      <c r="I302" s="38">
        <v>1</v>
      </c>
      <c r="J302" s="38">
        <v>1</v>
      </c>
      <c r="K302" s="50"/>
      <c r="L302" s="70">
        <f t="shared" si="20"/>
        <v>3</v>
      </c>
      <c r="M302" s="24">
        <f t="shared" si="21"/>
        <v>1.915659880973666</v>
      </c>
    </row>
    <row r="303" spans="1:13" ht="15" customHeight="1">
      <c r="A303" s="1" t="s">
        <v>385</v>
      </c>
      <c r="B303" s="2" t="s">
        <v>188</v>
      </c>
      <c r="C303" s="2" t="s">
        <v>349</v>
      </c>
      <c r="D303" s="35">
        <v>16691</v>
      </c>
      <c r="E303" s="36" t="s">
        <v>3</v>
      </c>
      <c r="F303" s="37"/>
      <c r="G303" s="38"/>
      <c r="H303" s="38"/>
      <c r="I303" s="38"/>
      <c r="J303" s="38"/>
      <c r="K303" s="50"/>
      <c r="L303" s="70">
        <f t="shared" si="20"/>
        <v>0</v>
      </c>
      <c r="M303" s="24">
        <f t="shared" si="21"/>
        <v>0</v>
      </c>
    </row>
    <row r="304" spans="1:13" ht="15" customHeight="1">
      <c r="A304" s="1" t="s">
        <v>385</v>
      </c>
      <c r="B304" s="2" t="s">
        <v>192</v>
      </c>
      <c r="C304" s="2" t="s">
        <v>349</v>
      </c>
      <c r="D304" s="35">
        <v>2351</v>
      </c>
      <c r="E304" s="36" t="s">
        <v>3</v>
      </c>
      <c r="F304" s="37"/>
      <c r="G304" s="38"/>
      <c r="H304" s="38"/>
      <c r="I304" s="38"/>
      <c r="J304" s="38"/>
      <c r="K304" s="50"/>
      <c r="L304" s="70">
        <f t="shared" si="20"/>
        <v>0</v>
      </c>
      <c r="M304" s="24">
        <f t="shared" si="21"/>
        <v>0</v>
      </c>
    </row>
    <row r="305" spans="1:13" ht="15" customHeight="1">
      <c r="A305" s="1" t="s">
        <v>385</v>
      </c>
      <c r="B305" s="2" t="s">
        <v>195</v>
      </c>
      <c r="C305" s="2" t="s">
        <v>349</v>
      </c>
      <c r="D305" s="35">
        <v>2410</v>
      </c>
      <c r="E305" s="36" t="s">
        <v>3</v>
      </c>
      <c r="F305" s="37"/>
      <c r="G305" s="38"/>
      <c r="H305" s="38"/>
      <c r="I305" s="38"/>
      <c r="J305" s="38"/>
      <c r="K305" s="50"/>
      <c r="L305" s="70">
        <f t="shared" si="20"/>
        <v>0</v>
      </c>
      <c r="M305" s="24">
        <f t="shared" si="21"/>
        <v>0</v>
      </c>
    </row>
    <row r="306" spans="1:13" ht="15" customHeight="1">
      <c r="A306" s="1" t="s">
        <v>385</v>
      </c>
      <c r="B306" s="2" t="s">
        <v>210</v>
      </c>
      <c r="C306" s="9" t="s">
        <v>349</v>
      </c>
      <c r="D306" s="45">
        <v>4853</v>
      </c>
      <c r="E306" s="53" t="s">
        <v>3</v>
      </c>
      <c r="F306" s="47"/>
      <c r="G306" s="48"/>
      <c r="H306" s="48"/>
      <c r="I306" s="48"/>
      <c r="J306" s="48"/>
      <c r="K306" s="49"/>
      <c r="L306" s="70">
        <f t="shared" si="20"/>
        <v>0</v>
      </c>
      <c r="M306" s="24">
        <f t="shared" si="21"/>
        <v>0</v>
      </c>
    </row>
    <row r="307" spans="1:13" ht="15" customHeight="1">
      <c r="A307" s="1" t="s">
        <v>385</v>
      </c>
      <c r="B307" s="2" t="s">
        <v>229</v>
      </c>
      <c r="C307" s="2" t="s">
        <v>350</v>
      </c>
      <c r="D307" s="35">
        <v>2440</v>
      </c>
      <c r="E307" s="36" t="s">
        <v>3</v>
      </c>
      <c r="F307" s="37"/>
      <c r="G307" s="38"/>
      <c r="H307" s="38"/>
      <c r="I307" s="38"/>
      <c r="J307" s="38"/>
      <c r="K307" s="50"/>
      <c r="L307" s="70">
        <f t="shared" si="20"/>
        <v>0</v>
      </c>
      <c r="M307" s="24">
        <f t="shared" si="21"/>
        <v>0</v>
      </c>
    </row>
    <row r="308" spans="1:13" ht="15" customHeight="1">
      <c r="A308" s="1" t="s">
        <v>385</v>
      </c>
      <c r="B308" s="2" t="s">
        <v>56</v>
      </c>
      <c r="C308" s="2" t="s">
        <v>350</v>
      </c>
      <c r="D308" s="35">
        <v>25111</v>
      </c>
      <c r="E308" s="39" t="s">
        <v>354</v>
      </c>
      <c r="F308" s="37">
        <v>1</v>
      </c>
      <c r="G308" s="38"/>
      <c r="H308" s="38"/>
      <c r="I308" s="38"/>
      <c r="J308" s="38"/>
      <c r="K308" s="50"/>
      <c r="L308" s="70">
        <f t="shared" si="20"/>
        <v>0.5</v>
      </c>
      <c r="M308" s="24">
        <f t="shared" si="21"/>
        <v>1.9911592529170483</v>
      </c>
    </row>
    <row r="309" spans="1:13" ht="15" customHeight="1">
      <c r="A309" s="1" t="s">
        <v>385</v>
      </c>
      <c r="B309" s="2" t="s">
        <v>257</v>
      </c>
      <c r="C309" s="2" t="s">
        <v>349</v>
      </c>
      <c r="D309" s="35">
        <v>9104</v>
      </c>
      <c r="E309" s="36" t="s">
        <v>3</v>
      </c>
      <c r="F309" s="37"/>
      <c r="G309" s="38"/>
      <c r="H309" s="38"/>
      <c r="I309" s="38"/>
      <c r="J309" s="38"/>
      <c r="K309" s="50"/>
      <c r="L309" s="70">
        <f t="shared" si="20"/>
        <v>0</v>
      </c>
      <c r="M309" s="24">
        <f t="shared" si="21"/>
        <v>0</v>
      </c>
    </row>
    <row r="310" spans="1:13" ht="15" customHeight="1">
      <c r="A310" s="1" t="s">
        <v>385</v>
      </c>
      <c r="B310" s="2" t="s">
        <v>285</v>
      </c>
      <c r="C310" s="2" t="s">
        <v>350</v>
      </c>
      <c r="D310" s="35">
        <v>10767</v>
      </c>
      <c r="E310" s="36" t="s">
        <v>3</v>
      </c>
      <c r="F310" s="37"/>
      <c r="G310" s="38"/>
      <c r="H310" s="38"/>
      <c r="I310" s="38"/>
      <c r="J310" s="38"/>
      <c r="K310" s="50"/>
      <c r="L310" s="70">
        <f t="shared" si="20"/>
        <v>0</v>
      </c>
      <c r="M310" s="24">
        <f t="shared" si="21"/>
        <v>0</v>
      </c>
    </row>
    <row r="311" spans="1:13" ht="15" customHeight="1" thickBot="1">
      <c r="A311" s="3" t="s">
        <v>385</v>
      </c>
      <c r="B311" s="4" t="s">
        <v>286</v>
      </c>
      <c r="C311" s="4" t="s">
        <v>350</v>
      </c>
      <c r="D311" s="40">
        <v>2476</v>
      </c>
      <c r="E311" s="41" t="s">
        <v>3</v>
      </c>
      <c r="F311" s="42"/>
      <c r="G311" s="43"/>
      <c r="H311" s="43"/>
      <c r="I311" s="43"/>
      <c r="J311" s="43"/>
      <c r="K311" s="51"/>
      <c r="L311" s="71">
        <f t="shared" si="20"/>
        <v>0</v>
      </c>
      <c r="M311" s="20">
        <f t="shared" si="21"/>
        <v>0</v>
      </c>
    </row>
    <row r="312" spans="1:13" ht="15" customHeight="1" thickBot="1">
      <c r="A312" s="83" t="s">
        <v>351</v>
      </c>
      <c r="B312" s="83"/>
      <c r="C312" s="83"/>
      <c r="D312" s="62">
        <v>286089</v>
      </c>
      <c r="E312" s="67">
        <v>4</v>
      </c>
      <c r="F312" s="63">
        <f>SUM(F294:F311)</f>
        <v>1</v>
      </c>
      <c r="G312" s="63">
        <f t="shared" ref="G312:K312" si="25">SUM(G294:G311)</f>
        <v>1</v>
      </c>
      <c r="H312" s="63">
        <f t="shared" si="25"/>
        <v>0</v>
      </c>
      <c r="I312" s="63">
        <f t="shared" si="25"/>
        <v>1</v>
      </c>
      <c r="J312" s="63">
        <f t="shared" si="25"/>
        <v>1</v>
      </c>
      <c r="K312" s="63">
        <f t="shared" si="25"/>
        <v>0</v>
      </c>
      <c r="L312" s="21">
        <f t="shared" si="20"/>
        <v>3.5</v>
      </c>
      <c r="M312" s="55">
        <f t="shared" si="21"/>
        <v>1.2233955167797435</v>
      </c>
    </row>
    <row r="313" spans="1:13" ht="15" customHeight="1" thickBot="1">
      <c r="A313" s="84" t="s">
        <v>382</v>
      </c>
      <c r="B313" s="84"/>
      <c r="C313" s="84"/>
      <c r="D313" s="64">
        <v>6383286</v>
      </c>
      <c r="E313" s="68">
        <f>E32+E54+E80+E96+E117+E138+E167+E182+E194+E213+E226+E242+E265+E279+E293+E312</f>
        <v>89</v>
      </c>
      <c r="F313" s="65">
        <f t="shared" ref="F313:K313" si="26">F32+F54+F80+F96+F117+F138+F167+F182+F194+F213+F226+F242+F265+F279+F293+F312</f>
        <v>55</v>
      </c>
      <c r="G313" s="65">
        <f t="shared" si="26"/>
        <v>13</v>
      </c>
      <c r="H313" s="65">
        <f t="shared" si="26"/>
        <v>2</v>
      </c>
      <c r="I313" s="65">
        <f t="shared" si="26"/>
        <v>8</v>
      </c>
      <c r="J313" s="65">
        <f t="shared" si="26"/>
        <v>11</v>
      </c>
      <c r="K313" s="65">
        <f t="shared" si="26"/>
        <v>0</v>
      </c>
      <c r="L313" s="73">
        <f t="shared" si="20"/>
        <v>62.5</v>
      </c>
      <c r="M313" s="66">
        <f t="shared" si="21"/>
        <v>0.9791195318524033</v>
      </c>
    </row>
  </sheetData>
  <mergeCells count="16">
    <mergeCell ref="A312:C312"/>
    <mergeCell ref="A313:C313"/>
    <mergeCell ref="A293:C293"/>
    <mergeCell ref="A167:C167"/>
    <mergeCell ref="A182:C182"/>
    <mergeCell ref="A279:C279"/>
    <mergeCell ref="A194:C194"/>
    <mergeCell ref="A213:C213"/>
    <mergeCell ref="A226:C226"/>
    <mergeCell ref="A242:C242"/>
    <mergeCell ref="A265:C265"/>
    <mergeCell ref="A54:C54"/>
    <mergeCell ref="A80:C80"/>
    <mergeCell ref="A96:C96"/>
    <mergeCell ref="A117:C117"/>
    <mergeCell ref="A138:C138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Todos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vascof</dc:creator>
  <cp:lastModifiedBy>santosmr</cp:lastModifiedBy>
  <dcterms:created xsi:type="dcterms:W3CDTF">2015-04-28T16:29:05Z</dcterms:created>
  <dcterms:modified xsi:type="dcterms:W3CDTF">2015-08-14T19:43:56Z</dcterms:modified>
</cp:coreProperties>
</file>