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Outubro\Detalhado\"/>
    </mc:Choice>
  </mc:AlternateContent>
  <xr:revisionPtr revIDLastSave="0" documentId="13_ncr:1_{3705155B-8278-4D84-82CA-E1DD4EE91679}" xr6:coauthVersionLast="47" xr6:coauthVersionMax="47" xr10:uidLastSave="{00000000-0000-0000-0000-000000000000}"/>
  <bookViews>
    <workbookView xWindow="-120" yWindow="-120" windowWidth="29040" windowHeight="15840" tabRatio="850" xr2:uid="{675B10FB-EA56-4E15-94B8-2618FC422F64}"/>
  </bookViews>
  <sheets>
    <sheet name="Resumo" sheetId="1" r:id="rId1"/>
    <sheet name="2303167" sheetId="2" r:id="rId2"/>
    <sheet name="2303892" sheetId="3" r:id="rId3"/>
    <sheet name="2306336" sheetId="4" r:id="rId4"/>
    <sheet name="2306344" sheetId="5" r:id="rId5"/>
    <sheet name="2436469" sheetId="6" r:id="rId6"/>
    <sheet name="2491249" sheetId="7" r:id="rId7"/>
    <sheet name="2521296" sheetId="8" r:id="rId8"/>
    <sheet name="2521695" sheetId="9" r:id="rId9"/>
    <sheet name="2521792" sheetId="18" r:id="rId10"/>
    <sheet name="2521873" sheetId="10" r:id="rId11"/>
    <sheet name="2522411" sheetId="11" r:id="rId12"/>
    <sheet name="2522691" sheetId="12" r:id="rId13"/>
    <sheet name="2558246" sheetId="13" r:id="rId14"/>
    <sheet name="2558254" sheetId="14" r:id="rId15"/>
    <sheet name="2568713" sheetId="15" r:id="rId16"/>
    <sheet name="2662914" sheetId="16" r:id="rId17"/>
    <sheet name="6854729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6" l="1"/>
  <c r="G21" i="15"/>
  <c r="I39" i="14"/>
  <c r="F13" i="13"/>
  <c r="G23" i="12"/>
  <c r="J45" i="11"/>
  <c r="G22" i="9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42" i="1"/>
  <c r="H24" i="6"/>
  <c r="K46" i="4"/>
  <c r="G22" i="3"/>
  <c r="E9" i="2"/>
  <c r="C59" i="1"/>
  <c r="D59" i="1" s="1"/>
  <c r="F15" i="17"/>
  <c r="C16" i="16"/>
  <c r="C21" i="15"/>
  <c r="C39" i="14"/>
  <c r="C23" i="12"/>
  <c r="C45" i="11"/>
  <c r="C22" i="9"/>
  <c r="C24" i="6"/>
  <c r="C46" i="4"/>
  <c r="C22" i="3"/>
  <c r="B7" i="18"/>
  <c r="B6" i="18"/>
  <c r="D13" i="17"/>
  <c r="D10" i="17"/>
  <c r="D11" i="17"/>
  <c r="D12" i="17"/>
  <c r="D9" i="17"/>
  <c r="C13" i="17"/>
  <c r="B13" i="17"/>
  <c r="B10" i="17"/>
  <c r="C10" i="17"/>
  <c r="B11" i="17"/>
  <c r="C11" i="17"/>
  <c r="B12" i="17"/>
  <c r="C12" i="17"/>
  <c r="C9" i="17"/>
  <c r="B9" i="17"/>
  <c r="D9" i="16"/>
  <c r="D8" i="16"/>
  <c r="D7" i="16"/>
  <c r="C9" i="16"/>
  <c r="B9" i="16"/>
  <c r="B8" i="16"/>
  <c r="C8" i="16"/>
  <c r="C7" i="16"/>
  <c r="B7" i="16"/>
  <c r="C13" i="15"/>
  <c r="D13" i="15"/>
  <c r="E13" i="15"/>
  <c r="B13" i="15"/>
  <c r="E10" i="15"/>
  <c r="E11" i="15"/>
  <c r="E12" i="15"/>
  <c r="E9" i="15"/>
  <c r="B10" i="15"/>
  <c r="C10" i="15"/>
  <c r="D10" i="15"/>
  <c r="B11" i="15"/>
  <c r="C11" i="15"/>
  <c r="D11" i="15"/>
  <c r="B12" i="15"/>
  <c r="C12" i="15"/>
  <c r="D12" i="15"/>
  <c r="C9" i="15"/>
  <c r="D9" i="15"/>
  <c r="B9" i="15"/>
  <c r="G15" i="14"/>
  <c r="G11" i="14"/>
  <c r="G12" i="14"/>
  <c r="G13" i="14"/>
  <c r="G14" i="14"/>
  <c r="G10" i="14"/>
  <c r="C15" i="14"/>
  <c r="D15" i="14"/>
  <c r="E15" i="14"/>
  <c r="F15" i="14"/>
  <c r="B15" i="14"/>
  <c r="B11" i="14"/>
  <c r="C11" i="14"/>
  <c r="D11" i="14"/>
  <c r="E11" i="14"/>
  <c r="F11" i="14"/>
  <c r="B12" i="14"/>
  <c r="C12" i="14"/>
  <c r="D12" i="14"/>
  <c r="E12" i="14"/>
  <c r="F12" i="14"/>
  <c r="B13" i="14"/>
  <c r="C13" i="14"/>
  <c r="D13" i="14"/>
  <c r="E13" i="14"/>
  <c r="F13" i="14"/>
  <c r="B14" i="14"/>
  <c r="C14" i="14"/>
  <c r="D14" i="14"/>
  <c r="E14" i="14"/>
  <c r="F14" i="14"/>
  <c r="C10" i="14"/>
  <c r="D10" i="14"/>
  <c r="E10" i="14"/>
  <c r="F10" i="14"/>
  <c r="B10" i="14"/>
  <c r="D11" i="13"/>
  <c r="D9" i="13"/>
  <c r="D10" i="13"/>
  <c r="D8" i="13"/>
  <c r="C11" i="13"/>
  <c r="B11" i="13"/>
  <c r="B9" i="13"/>
  <c r="C9" i="13"/>
  <c r="B10" i="13"/>
  <c r="C10" i="13"/>
  <c r="C8" i="13"/>
  <c r="B8" i="13"/>
  <c r="B11" i="12"/>
  <c r="E11" i="12"/>
  <c r="C11" i="12"/>
  <c r="D11" i="12"/>
  <c r="E9" i="12"/>
  <c r="E10" i="12"/>
  <c r="E8" i="12"/>
  <c r="B9" i="12"/>
  <c r="C9" i="12"/>
  <c r="D9" i="12"/>
  <c r="B10" i="12"/>
  <c r="C10" i="12"/>
  <c r="D10" i="12"/>
  <c r="C8" i="12"/>
  <c r="D8" i="12"/>
  <c r="B8" i="12"/>
  <c r="H19" i="11"/>
  <c r="H13" i="11"/>
  <c r="H14" i="11"/>
  <c r="H15" i="11"/>
  <c r="H16" i="11"/>
  <c r="H17" i="11"/>
  <c r="H18" i="11"/>
  <c r="H12" i="11"/>
  <c r="C19" i="11"/>
  <c r="D19" i="11"/>
  <c r="E19" i="11"/>
  <c r="F19" i="11"/>
  <c r="G19" i="11"/>
  <c r="B19" i="11"/>
  <c r="B13" i="11"/>
  <c r="C13" i="11"/>
  <c r="D13" i="11"/>
  <c r="E13" i="11"/>
  <c r="F13" i="11"/>
  <c r="G13" i="11"/>
  <c r="B14" i="11"/>
  <c r="C14" i="11"/>
  <c r="D14" i="11"/>
  <c r="E14" i="11"/>
  <c r="F14" i="11"/>
  <c r="G14" i="11"/>
  <c r="B15" i="11"/>
  <c r="C15" i="11"/>
  <c r="D15" i="11"/>
  <c r="E15" i="11"/>
  <c r="F15" i="11"/>
  <c r="G15" i="11"/>
  <c r="B16" i="11"/>
  <c r="C16" i="11"/>
  <c r="D16" i="11"/>
  <c r="E16" i="11"/>
  <c r="F16" i="11"/>
  <c r="G16" i="11"/>
  <c r="B17" i="11"/>
  <c r="C17" i="11"/>
  <c r="D17" i="11"/>
  <c r="E17" i="11"/>
  <c r="F17" i="11"/>
  <c r="G17" i="11"/>
  <c r="B18" i="11"/>
  <c r="C18" i="11"/>
  <c r="D18" i="11"/>
  <c r="E18" i="11"/>
  <c r="F18" i="11"/>
  <c r="G18" i="11"/>
  <c r="C12" i="11"/>
  <c r="D12" i="11"/>
  <c r="E12" i="11"/>
  <c r="F12" i="11"/>
  <c r="G12" i="11"/>
  <c r="B12" i="11"/>
  <c r="B7" i="10"/>
  <c r="B6" i="10"/>
  <c r="E11" i="9"/>
  <c r="E9" i="9"/>
  <c r="E10" i="9"/>
  <c r="E8" i="9"/>
  <c r="C11" i="9"/>
  <c r="D11" i="9"/>
  <c r="B11" i="9"/>
  <c r="B10" i="9"/>
  <c r="B9" i="9"/>
  <c r="C9" i="9"/>
  <c r="D9" i="9"/>
  <c r="C10" i="9"/>
  <c r="D10" i="9"/>
  <c r="D8" i="9"/>
  <c r="C8" i="9"/>
  <c r="B8" i="9"/>
  <c r="B8" i="8"/>
  <c r="B9" i="8"/>
  <c r="B10" i="8"/>
  <c r="B11" i="8"/>
  <c r="B7" i="5"/>
  <c r="B7" i="7"/>
  <c r="B6" i="7"/>
  <c r="C13" i="6"/>
  <c r="D13" i="6"/>
  <c r="E13" i="6"/>
  <c r="B13" i="6"/>
  <c r="F10" i="6"/>
  <c r="F11" i="6"/>
  <c r="F12" i="6"/>
  <c r="F9" i="6"/>
  <c r="B11" i="6"/>
  <c r="B10" i="6"/>
  <c r="C10" i="6"/>
  <c r="D10" i="6"/>
  <c r="E10" i="6"/>
  <c r="C11" i="6"/>
  <c r="D11" i="6"/>
  <c r="E11" i="6"/>
  <c r="B12" i="6"/>
  <c r="C12" i="6"/>
  <c r="D12" i="6"/>
  <c r="E12" i="6"/>
  <c r="C9" i="6"/>
  <c r="D9" i="6"/>
  <c r="E9" i="6"/>
  <c r="B9" i="6"/>
  <c r="B6" i="5"/>
  <c r="I15" i="4"/>
  <c r="I16" i="4"/>
  <c r="I17" i="4"/>
  <c r="I18" i="4"/>
  <c r="I19" i="4"/>
  <c r="I20" i="4"/>
  <c r="I21" i="4"/>
  <c r="I22" i="4"/>
  <c r="I23" i="4"/>
  <c r="I14" i="4"/>
  <c r="C23" i="4"/>
  <c r="D23" i="4"/>
  <c r="E23" i="4"/>
  <c r="F23" i="4"/>
  <c r="G23" i="4"/>
  <c r="H23" i="4"/>
  <c r="B23" i="4"/>
  <c r="G21" i="4"/>
  <c r="E19" i="4"/>
  <c r="B15" i="4"/>
  <c r="C15" i="4"/>
  <c r="D15" i="4"/>
  <c r="E15" i="4"/>
  <c r="F15" i="4"/>
  <c r="G15" i="4"/>
  <c r="H15" i="4"/>
  <c r="B16" i="4"/>
  <c r="C16" i="4"/>
  <c r="D16" i="4"/>
  <c r="E16" i="4"/>
  <c r="F16" i="4"/>
  <c r="G16" i="4"/>
  <c r="H16" i="4"/>
  <c r="B17" i="4"/>
  <c r="C17" i="4"/>
  <c r="D17" i="4"/>
  <c r="E17" i="4"/>
  <c r="F17" i="4"/>
  <c r="G17" i="4"/>
  <c r="H17" i="4"/>
  <c r="B18" i="4"/>
  <c r="C18" i="4"/>
  <c r="D18" i="4"/>
  <c r="E18" i="4"/>
  <c r="F18" i="4"/>
  <c r="G18" i="4"/>
  <c r="H18" i="4"/>
  <c r="B19" i="4"/>
  <c r="C19" i="4"/>
  <c r="D19" i="4"/>
  <c r="F19" i="4"/>
  <c r="G19" i="4"/>
  <c r="H19" i="4"/>
  <c r="B20" i="4"/>
  <c r="C20" i="4"/>
  <c r="D20" i="4"/>
  <c r="E20" i="4"/>
  <c r="F20" i="4"/>
  <c r="G20" i="4"/>
  <c r="H20" i="4"/>
  <c r="B21" i="4"/>
  <c r="C21" i="4"/>
  <c r="D21" i="4"/>
  <c r="E21" i="4"/>
  <c r="F21" i="4"/>
  <c r="H21" i="4"/>
  <c r="B22" i="4"/>
  <c r="C22" i="4"/>
  <c r="D22" i="4"/>
  <c r="E22" i="4"/>
  <c r="F22" i="4"/>
  <c r="G22" i="4"/>
  <c r="H22" i="4"/>
  <c r="D14" i="4"/>
  <c r="C14" i="4"/>
  <c r="E14" i="4"/>
  <c r="F14" i="4"/>
  <c r="G14" i="4"/>
  <c r="H14" i="4"/>
  <c r="B14" i="4"/>
  <c r="E11" i="3"/>
  <c r="C11" i="3"/>
  <c r="D11" i="3"/>
  <c r="B11" i="3"/>
  <c r="E9" i="3"/>
  <c r="E10" i="3"/>
  <c r="E8" i="3"/>
  <c r="D10" i="3"/>
  <c r="D9" i="3"/>
  <c r="D8" i="3"/>
  <c r="C9" i="3"/>
  <c r="B10" i="3"/>
  <c r="C10" i="3"/>
  <c r="B9" i="3"/>
  <c r="C8" i="3"/>
  <c r="B8" i="3"/>
  <c r="B7" i="2"/>
  <c r="B6" i="2"/>
  <c r="F13" i="6" l="1"/>
  <c r="K39" i="1"/>
  <c r="C39" i="1"/>
  <c r="D39" i="1"/>
  <c r="E39" i="1"/>
  <c r="F39" i="1"/>
  <c r="G39" i="1"/>
  <c r="H39" i="1"/>
  <c r="I39" i="1"/>
  <c r="J39" i="1"/>
  <c r="B39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C22" i="1"/>
  <c r="D22" i="1"/>
  <c r="E22" i="1"/>
  <c r="F22" i="1"/>
  <c r="G22" i="1"/>
  <c r="H22" i="1"/>
  <c r="I22" i="1"/>
  <c r="J22" i="1"/>
  <c r="B22" i="1"/>
</calcChain>
</file>

<file path=xl/sharedStrings.xml><?xml version="1.0" encoding="utf-8"?>
<sst xmlns="http://schemas.openxmlformats.org/spreadsheetml/2006/main" count="381" uniqueCount="73">
  <si>
    <t>Hospital SC (CNES)</t>
  </si>
  <si>
    <t>Total</t>
  </si>
  <si>
    <t>2303167 HOSPITAL SANTO ANTONIO DE ITAPEMA</t>
  </si>
  <si>
    <t>2303892 HOSPITAL SAO FRANCISCO</t>
  </si>
  <si>
    <t>2306336 HOSPITAL SAO JOSE</t>
  </si>
  <si>
    <t>2306344 HOSPITAL JARAGUA</t>
  </si>
  <si>
    <t>2436469 HOSPITAL MUNICIPAL SAO JOSE</t>
  </si>
  <si>
    <t>2491249 HOSPITAL SANTA CRUZ DE CANOINHAS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</si>
  <si>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</si>
  <si>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</si>
  <si>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</si>
  <si>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</si>
  <si>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</si>
  <si>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</si>
  <si>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</si>
  <si>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</si>
  <si>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</si>
  <si>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</si>
  <si>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6854729 HOSPITAL MUNICIPAL RUTH CARDOSO</t>
  </si>
  <si>
    <t>Complemento</t>
  </si>
  <si>
    <t>Desconto</t>
  </si>
  <si>
    <t>Diferença</t>
  </si>
  <si>
    <t>PROC_MS</t>
  </si>
  <si>
    <t>0409010561 URETEROLITOTOMIA</t>
  </si>
  <si>
    <t>0408040092 ARTROPLASTIA TOTAL PRIMARIA DO QUADRIL NAO CIMENTADA / HIBRIDA</t>
  </si>
  <si>
    <t>0408050063 ARTROPLASTIA TOTAL PRIMARIA DO JOELHO</t>
  </si>
  <si>
    <t>0409010065 CISTOLITOTOMIA E/OU RETIRADA DE CORPO ESTRANHO DA BEXIGA</t>
  </si>
  <si>
    <t>0408040076 ARTROPLASTIA DE REVISAO OU RECONSTRUCAO DO QUADRIL</t>
  </si>
  <si>
    <t>0408050055 ARTROPLASTIA TOTAL DE JOELHO - REVISAO / RECONSTRUCAO</t>
  </si>
  <si>
    <t>0409010235 NEFROLITOTOMIA PERCUTANEA</t>
  </si>
  <si>
    <t>0409010294 NEFROSTOMIA PERCUTANEA</t>
  </si>
  <si>
    <t>0409020176 URETROTOMIA INTERNA</t>
  </si>
  <si>
    <t>0409030040 RESSECCAO ENDOSCOPICA DE PROSTATA</t>
  </si>
  <si>
    <t>0409010383 RESSECCAO ENDOSCOPICA DE LESAO VESICAL</t>
  </si>
  <si>
    <t>0408010053 ARTROPLASTIA ESCAPULO-UMERAL TOTAL</t>
  </si>
  <si>
    <t>0409010596 URETEROLITOTRIPSIA TRANSURETEROSCOPICA</t>
  </si>
  <si>
    <t>0409010170 INSTALACAO ENDOSCOPICA DE CATETER DUPLO J</t>
  </si>
  <si>
    <t>0409010324 PIELOPLASTIA</t>
  </si>
  <si>
    <t>0702060011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</si>
  <si>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</si>
  <si>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</si>
  <si>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</si>
  <si>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</si>
  <si>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0702030244 COMPONENTE PATELAR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</si>
  <si>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</si>
  <si>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</si>
  <si>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</si>
  <si>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0702031380 CIMENTO S/ ANTIBIOTICO</t>
  </si>
  <si>
    <t>0702030074 CENTRALIZADOR PARA COMPONENTE FEMORAL CIMENTADO MODULAR</t>
  </si>
  <si>
    <t>0702030090 COMPONENTE ACETABULAR DE POLIETILENO CIMENTADO PRIMARIO / REVISAO</t>
  </si>
  <si>
    <t>0702030155 COMPONENTE DE AUMENTO FEMURAL P/ REVISAO DE PROTESE TOTAL DE JOELHO</t>
  </si>
  <si>
    <t>0702030163 COMPONENTE FEMORAL CIMENTADO MODULAR PRIMARIO</t>
  </si>
  <si>
    <t>0702030198 COMPONENTE FEMORAL MODULAR DE REVISAO CIMENTADA P/ ENXERTO IMPACTADO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</si>
  <si>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</si>
  <si>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</si>
  <si>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</si>
  <si>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0702030767 PARAFUSO P/ COMPONENTE ACETABULAR</t>
  </si>
  <si>
    <t>0702031151 PROTESE NAO CONVENCIONAL ARTICULADA DISTAL DE MEMBRO INFERIOR</t>
  </si>
  <si>
    <t>0702031259 RESTRITOR DE CIMENTO FEMORAL/UMERAL</t>
  </si>
  <si>
    <t>0702050814 CATETER VENOSO CENTRAL MONO LUMEN</t>
  </si>
  <si>
    <t>-</t>
  </si>
  <si>
    <t>0702030112 COMPONENTE CEFALICO</t>
  </si>
  <si>
    <t>0702030201 COMPONENTE FEMORAL MODULAR DE REVISAO NAO CIMENTADA P/ REVESTIMENTO TOTAL</t>
  </si>
  <si>
    <t>0702030295 COMPONENTE UMERAL CIMENTADO / FIXACAO BIOLOGICA</t>
  </si>
  <si>
    <t>0702030317 DISPOSITIVO ANTI-PROTRUSAO C/ ORIFICIOS P/ PARAFUSOS</t>
  </si>
  <si>
    <t>0702031178 PROTESE NAO CONVENCIONAL ARTICULADA PROXIMAL DE MEMBRO INFERIOR</t>
  </si>
  <si>
    <t>0702031283 TELA DE RECONSTRUCAO ACETABULAR</t>
  </si>
  <si>
    <t>0702031291 TELA DE RECONSTRUCAO FEMORAL</t>
  </si>
  <si>
    <t>0702030082 CIMENTO C/ ANTIBIOTICO</t>
  </si>
  <si>
    <t>0702030147 COMPONENTE DE AUMENTO TIBIAL P/ REVISAO DE PROTESE TOTAL DE JOELHO</t>
  </si>
  <si>
    <t>0702030180 COMPONENTE FEMORAL DE REVISAO CIMENTADO / FIXACAO BIOLOGICA</t>
  </si>
  <si>
    <t>0702030252 COMPONENTE TIBIAL DE REVISAO DE POLIETILENO</t>
  </si>
  <si>
    <t>0702030694 PARAFUSO CORTICAL 3,5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</si>
</sst>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63EB-D046-465D-BAA8-BEA9A720400E}">
  <dimension ref="A1:K59"/>
  <sheetViews>
    <sheetView tabSelected="1" topLeftCell="A28" workbookViewId="0">
      <selection activeCell="D59" sqref="D59"/>
    </sheetView>
  </sheetViews>
  <sheetFormatPr defaultRowHeight="15" x14ac:dyDescent="0.25"/>
  <cols>
    <col min="2" max="2" width="15.85546875" bestFit="1" customWidth="1"/>
    <col min="3" max="3" width="14.28515625" bestFit="1" customWidth="1"/>
    <col min="4" max="4" width="15.85546875" bestFit="1" customWidth="1"/>
    <col min="5" max="9" width="10.7109375" bestFit="1" customWidth="1"/>
    <col min="10" max="10" width="11.7109375" bestFit="1" customWidth="1"/>
    <col min="11" max="11" width="14.42578125" bestFit="1" customWidth="1"/>
  </cols>
  <sheetData>
    <row r="1" spans="1:11" x14ac:dyDescent="0.25">
      <c r="A1" t="s">
        <v>0</v>
      </c>
      <c r="B1" s="1">
        <v>2000</v>
      </c>
      <c r="C1" s="1">
        <v>3000</v>
      </c>
      <c r="D1" s="1">
        <v>4000</v>
      </c>
      <c r="E1" s="1">
        <v>4146.4799999999996</v>
      </c>
      <c r="F1" s="1">
        <v>5203.67</v>
      </c>
      <c r="G1" s="1">
        <v>6000</v>
      </c>
      <c r="H1" s="1">
        <v>6176.4</v>
      </c>
      <c r="I1" s="1">
        <v>7336.92</v>
      </c>
      <c r="J1" s="1">
        <v>17244.439999999999</v>
      </c>
      <c r="K1" t="s">
        <v>1</v>
      </c>
    </row>
    <row r="2" spans="1:11" x14ac:dyDescent="0.25">
      <c r="A2" t="s">
        <v>2</v>
      </c>
      <c r="B2">
        <v>0</v>
      </c>
      <c r="C2">
        <v>0</v>
      </c>
      <c r="D2">
        <v>0</v>
      </c>
      <c r="E2">
        <v>0</v>
      </c>
      <c r="F2">
        <v>0</v>
      </c>
      <c r="G2">
        <v>2</v>
      </c>
      <c r="H2">
        <v>0</v>
      </c>
      <c r="I2">
        <v>0</v>
      </c>
      <c r="J2">
        <v>0</v>
      </c>
      <c r="K2">
        <v>2</v>
      </c>
    </row>
    <row r="3" spans="1:11" x14ac:dyDescent="0.25">
      <c r="A3" t="s">
        <v>3</v>
      </c>
      <c r="B3">
        <v>0</v>
      </c>
      <c r="C3">
        <v>0</v>
      </c>
      <c r="D3">
        <v>5</v>
      </c>
      <c r="E3">
        <v>0</v>
      </c>
      <c r="F3">
        <v>0</v>
      </c>
      <c r="G3">
        <v>0</v>
      </c>
      <c r="H3">
        <v>6</v>
      </c>
      <c r="I3">
        <v>1</v>
      </c>
      <c r="J3">
        <v>0</v>
      </c>
      <c r="K3">
        <v>12</v>
      </c>
    </row>
    <row r="4" spans="1:11" x14ac:dyDescent="0.25">
      <c r="A4" t="s">
        <v>4</v>
      </c>
      <c r="B4">
        <v>0</v>
      </c>
      <c r="C4">
        <v>3</v>
      </c>
      <c r="D4">
        <v>6</v>
      </c>
      <c r="E4">
        <v>0</v>
      </c>
      <c r="F4">
        <v>1</v>
      </c>
      <c r="G4">
        <v>2</v>
      </c>
      <c r="H4">
        <v>1</v>
      </c>
      <c r="I4">
        <v>6</v>
      </c>
      <c r="J4">
        <v>2</v>
      </c>
      <c r="K4">
        <v>21</v>
      </c>
    </row>
    <row r="5" spans="1:11" x14ac:dyDescent="0.25">
      <c r="A5" t="s">
        <v>5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</row>
    <row r="6" spans="1:11" x14ac:dyDescent="0.25">
      <c r="A6" t="s">
        <v>6</v>
      </c>
      <c r="B6">
        <v>0</v>
      </c>
      <c r="C6">
        <v>1</v>
      </c>
      <c r="D6">
        <v>2</v>
      </c>
      <c r="E6">
        <v>0</v>
      </c>
      <c r="F6">
        <v>0</v>
      </c>
      <c r="G6">
        <v>0</v>
      </c>
      <c r="H6">
        <v>1</v>
      </c>
      <c r="I6">
        <v>1</v>
      </c>
      <c r="J6">
        <v>0</v>
      </c>
      <c r="K6">
        <v>5</v>
      </c>
    </row>
    <row r="7" spans="1:11" x14ac:dyDescent="0.25">
      <c r="A7" t="s">
        <v>7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</row>
    <row r="8" spans="1:11" x14ac:dyDescent="0.25">
      <c r="A8" t="s">
        <v>8</v>
      </c>
      <c r="B8">
        <v>0</v>
      </c>
      <c r="C8">
        <v>0</v>
      </c>
      <c r="D8">
        <v>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</v>
      </c>
    </row>
    <row r="9" spans="1:11" x14ac:dyDescent="0.25">
      <c r="A9" t="s">
        <v>9</v>
      </c>
      <c r="B9">
        <v>0</v>
      </c>
      <c r="C9">
        <v>0</v>
      </c>
      <c r="D9">
        <v>23</v>
      </c>
      <c r="E9">
        <v>0</v>
      </c>
      <c r="F9">
        <v>0</v>
      </c>
      <c r="G9">
        <v>0</v>
      </c>
      <c r="H9">
        <v>1</v>
      </c>
      <c r="I9">
        <v>8</v>
      </c>
      <c r="J9">
        <v>0</v>
      </c>
      <c r="K9">
        <v>32</v>
      </c>
    </row>
    <row r="10" spans="1:11" x14ac:dyDescent="0.25">
      <c r="A10" t="s">
        <v>10</v>
      </c>
      <c r="B10">
        <v>0</v>
      </c>
      <c r="C10">
        <v>0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</v>
      </c>
    </row>
    <row r="11" spans="1:11" x14ac:dyDescent="0.25">
      <c r="A11" t="s">
        <v>11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</row>
    <row r="12" spans="1:11" x14ac:dyDescent="0.25">
      <c r="A12" t="s">
        <v>12</v>
      </c>
      <c r="B12">
        <v>0</v>
      </c>
      <c r="C12">
        <v>0</v>
      </c>
      <c r="D12">
        <v>5</v>
      </c>
      <c r="E12">
        <v>1</v>
      </c>
      <c r="F12">
        <v>2</v>
      </c>
      <c r="G12">
        <v>0</v>
      </c>
      <c r="H12">
        <v>14</v>
      </c>
      <c r="I12">
        <v>16</v>
      </c>
      <c r="J12">
        <v>1</v>
      </c>
      <c r="K12">
        <v>39</v>
      </c>
    </row>
    <row r="13" spans="1:11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13</v>
      </c>
      <c r="I13">
        <v>14</v>
      </c>
      <c r="J13">
        <v>0</v>
      </c>
      <c r="K13">
        <v>28</v>
      </c>
    </row>
    <row r="14" spans="1:11" x14ac:dyDescent="0.25">
      <c r="A14" t="s">
        <v>14</v>
      </c>
      <c r="B14">
        <v>0</v>
      </c>
      <c r="C14">
        <v>0</v>
      </c>
      <c r="D14">
        <v>3</v>
      </c>
      <c r="E14">
        <v>0</v>
      </c>
      <c r="F14">
        <v>0</v>
      </c>
      <c r="G14">
        <v>3</v>
      </c>
      <c r="H14">
        <v>0</v>
      </c>
      <c r="I14">
        <v>0</v>
      </c>
      <c r="J14">
        <v>0</v>
      </c>
      <c r="K14">
        <v>6</v>
      </c>
    </row>
    <row r="15" spans="1:11" x14ac:dyDescent="0.25">
      <c r="A15" t="s">
        <v>15</v>
      </c>
      <c r="B15">
        <v>0</v>
      </c>
      <c r="C15">
        <v>2</v>
      </c>
      <c r="D15">
        <v>1</v>
      </c>
      <c r="E15">
        <v>0</v>
      </c>
      <c r="F15">
        <v>0</v>
      </c>
      <c r="G15">
        <v>0</v>
      </c>
      <c r="H15">
        <v>19</v>
      </c>
      <c r="I15">
        <v>14</v>
      </c>
      <c r="J15">
        <v>1</v>
      </c>
      <c r="K15">
        <v>37</v>
      </c>
    </row>
    <row r="16" spans="1:11" x14ac:dyDescent="0.25">
      <c r="A16" t="s">
        <v>16</v>
      </c>
      <c r="B16">
        <v>1</v>
      </c>
      <c r="C16">
        <v>0</v>
      </c>
      <c r="D16">
        <v>12</v>
      </c>
      <c r="E16">
        <v>0</v>
      </c>
      <c r="F16">
        <v>0</v>
      </c>
      <c r="G16">
        <v>0</v>
      </c>
      <c r="H16">
        <v>0</v>
      </c>
      <c r="I16">
        <v>2</v>
      </c>
      <c r="J16">
        <v>0</v>
      </c>
      <c r="K16">
        <v>15</v>
      </c>
    </row>
    <row r="17" spans="1:11" x14ac:dyDescent="0.25">
      <c r="A17" t="s">
        <v>17</v>
      </c>
      <c r="B17">
        <v>0</v>
      </c>
      <c r="C17">
        <v>0</v>
      </c>
      <c r="D17">
        <v>1</v>
      </c>
      <c r="E17">
        <v>0</v>
      </c>
      <c r="F17">
        <v>0</v>
      </c>
      <c r="G17">
        <v>0</v>
      </c>
      <c r="H17">
        <v>0</v>
      </c>
      <c r="I17">
        <v>6</v>
      </c>
      <c r="J17">
        <v>0</v>
      </c>
      <c r="K17">
        <v>7</v>
      </c>
    </row>
    <row r="18" spans="1:11" x14ac:dyDescent="0.25">
      <c r="A18" t="s">
        <v>18</v>
      </c>
      <c r="B18">
        <v>0</v>
      </c>
      <c r="C18">
        <v>0</v>
      </c>
      <c r="D18">
        <v>4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v>5</v>
      </c>
    </row>
    <row r="19" spans="1:11" x14ac:dyDescent="0.25">
      <c r="A19" t="s">
        <v>1</v>
      </c>
      <c r="B19">
        <v>1</v>
      </c>
      <c r="C19">
        <v>7</v>
      </c>
      <c r="D19">
        <v>74</v>
      </c>
      <c r="E19">
        <v>1</v>
      </c>
      <c r="F19">
        <v>4</v>
      </c>
      <c r="G19">
        <v>8</v>
      </c>
      <c r="H19">
        <v>55</v>
      </c>
      <c r="I19">
        <v>68</v>
      </c>
      <c r="J19">
        <v>4</v>
      </c>
      <c r="K19">
        <v>222</v>
      </c>
    </row>
    <row r="21" spans="1:11" x14ac:dyDescent="0.25">
      <c r="A21" t="s">
        <v>0</v>
      </c>
      <c r="B21" s="1">
        <v>2000</v>
      </c>
      <c r="C21" s="1">
        <v>3000</v>
      </c>
      <c r="D21" s="1">
        <v>4000</v>
      </c>
      <c r="E21" s="1">
        <v>4146.4799999999996</v>
      </c>
      <c r="F21" s="1">
        <v>5203.67</v>
      </c>
      <c r="G21" s="1">
        <v>6000</v>
      </c>
      <c r="H21" s="1">
        <v>6176.4</v>
      </c>
      <c r="I21" s="1">
        <v>7336.92</v>
      </c>
      <c r="J21" s="1">
        <v>17244.439999999999</v>
      </c>
      <c r="K21" t="s">
        <v>1</v>
      </c>
    </row>
    <row r="22" spans="1:11" x14ac:dyDescent="0.25">
      <c r="A22" t="s">
        <v>2</v>
      </c>
      <c r="B22" s="1">
        <f>B$21*B2</f>
        <v>0</v>
      </c>
      <c r="C22" s="1">
        <f t="shared" ref="C22:J22" si="0">C$21*C2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12000</v>
      </c>
      <c r="H22" s="1">
        <f t="shared" si="0"/>
        <v>0</v>
      </c>
      <c r="I22" s="1">
        <f t="shared" si="0"/>
        <v>0</v>
      </c>
      <c r="J22" s="1">
        <f t="shared" si="0"/>
        <v>0</v>
      </c>
      <c r="K22" s="1">
        <f>SUM(B22:J22)</f>
        <v>12000</v>
      </c>
    </row>
    <row r="23" spans="1:11" x14ac:dyDescent="0.25">
      <c r="A23" t="s">
        <v>3</v>
      </c>
      <c r="B23" s="1">
        <f t="shared" ref="B23:J23" si="1">B$21*B3</f>
        <v>0</v>
      </c>
      <c r="C23" s="1">
        <f t="shared" si="1"/>
        <v>0</v>
      </c>
      <c r="D23" s="1">
        <f t="shared" si="1"/>
        <v>20000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37058.399999999994</v>
      </c>
      <c r="I23" s="1">
        <f t="shared" si="1"/>
        <v>7336.92</v>
      </c>
      <c r="J23" s="1">
        <f t="shared" si="1"/>
        <v>0</v>
      </c>
      <c r="K23" s="1">
        <f t="shared" ref="K23:K38" si="2">SUM(B23:J23)</f>
        <v>64395.319999999992</v>
      </c>
    </row>
    <row r="24" spans="1:11" x14ac:dyDescent="0.25">
      <c r="A24" t="s">
        <v>4</v>
      </c>
      <c r="B24" s="1">
        <f t="shared" ref="B24:J24" si="3">B$21*B4</f>
        <v>0</v>
      </c>
      <c r="C24" s="1">
        <f t="shared" si="3"/>
        <v>9000</v>
      </c>
      <c r="D24" s="1">
        <f t="shared" si="3"/>
        <v>24000</v>
      </c>
      <c r="E24" s="1">
        <f t="shared" si="3"/>
        <v>0</v>
      </c>
      <c r="F24" s="1">
        <f t="shared" si="3"/>
        <v>5203.67</v>
      </c>
      <c r="G24" s="1">
        <f t="shared" si="3"/>
        <v>12000</v>
      </c>
      <c r="H24" s="1">
        <f t="shared" si="3"/>
        <v>6176.4</v>
      </c>
      <c r="I24" s="1">
        <f t="shared" si="3"/>
        <v>44021.520000000004</v>
      </c>
      <c r="J24" s="1">
        <f t="shared" si="3"/>
        <v>34488.879999999997</v>
      </c>
      <c r="K24" s="1">
        <f t="shared" si="2"/>
        <v>134890.47</v>
      </c>
    </row>
    <row r="25" spans="1:11" x14ac:dyDescent="0.25">
      <c r="A25" t="s">
        <v>5</v>
      </c>
      <c r="B25" s="1">
        <f t="shared" ref="B25:J25" si="4">B$21*B5</f>
        <v>0</v>
      </c>
      <c r="C25" s="1">
        <f t="shared" si="4"/>
        <v>0</v>
      </c>
      <c r="D25" s="1">
        <f t="shared" si="4"/>
        <v>4000</v>
      </c>
      <c r="E25" s="1">
        <f t="shared" si="4"/>
        <v>0</v>
      </c>
      <c r="F25" s="1">
        <f t="shared" si="4"/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2"/>
        <v>4000</v>
      </c>
    </row>
    <row r="26" spans="1:11" x14ac:dyDescent="0.25">
      <c r="A26" t="s">
        <v>6</v>
      </c>
      <c r="B26" s="1">
        <f t="shared" ref="B26:J26" si="5">B$21*B6</f>
        <v>0</v>
      </c>
      <c r="C26" s="1">
        <f t="shared" si="5"/>
        <v>3000</v>
      </c>
      <c r="D26" s="1">
        <f t="shared" si="5"/>
        <v>8000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6176.4</v>
      </c>
      <c r="I26" s="1">
        <f t="shared" si="5"/>
        <v>7336.92</v>
      </c>
      <c r="J26" s="1">
        <f t="shared" si="5"/>
        <v>0</v>
      </c>
      <c r="K26" s="1">
        <f t="shared" si="2"/>
        <v>24513.32</v>
      </c>
    </row>
    <row r="27" spans="1:11" x14ac:dyDescent="0.25">
      <c r="A27" t="s">
        <v>7</v>
      </c>
      <c r="B27" s="1">
        <f t="shared" ref="B27:J27" si="6">B$21*B7</f>
        <v>0</v>
      </c>
      <c r="C27" s="1">
        <f t="shared" si="6"/>
        <v>3000</v>
      </c>
      <c r="D27" s="1">
        <f t="shared" si="6"/>
        <v>0</v>
      </c>
      <c r="E27" s="1">
        <f t="shared" si="6"/>
        <v>0</v>
      </c>
      <c r="F27" s="1">
        <f t="shared" si="6"/>
        <v>0</v>
      </c>
      <c r="G27" s="1">
        <f t="shared" si="6"/>
        <v>0</v>
      </c>
      <c r="H27" s="1">
        <f t="shared" si="6"/>
        <v>0</v>
      </c>
      <c r="I27" s="1">
        <f t="shared" si="6"/>
        <v>0</v>
      </c>
      <c r="J27" s="1">
        <f t="shared" si="6"/>
        <v>0</v>
      </c>
      <c r="K27" s="1">
        <f t="shared" si="2"/>
        <v>3000</v>
      </c>
    </row>
    <row r="28" spans="1:11" x14ac:dyDescent="0.25">
      <c r="A28" t="s">
        <v>8</v>
      </c>
      <c r="B28" s="1">
        <f t="shared" ref="B28:J28" si="7">B$21*B8</f>
        <v>0</v>
      </c>
      <c r="C28" s="1">
        <f t="shared" si="7"/>
        <v>0</v>
      </c>
      <c r="D28" s="1">
        <f t="shared" si="7"/>
        <v>32000</v>
      </c>
      <c r="E28" s="1">
        <f t="shared" si="7"/>
        <v>0</v>
      </c>
      <c r="F28" s="1">
        <f t="shared" si="7"/>
        <v>0</v>
      </c>
      <c r="G28" s="1">
        <f t="shared" si="7"/>
        <v>0</v>
      </c>
      <c r="H28" s="1">
        <f t="shared" si="7"/>
        <v>0</v>
      </c>
      <c r="I28" s="1">
        <f t="shared" si="7"/>
        <v>0</v>
      </c>
      <c r="J28" s="1">
        <f t="shared" si="7"/>
        <v>0</v>
      </c>
      <c r="K28" s="1">
        <f t="shared" si="2"/>
        <v>32000</v>
      </c>
    </row>
    <row r="29" spans="1:11" x14ac:dyDescent="0.25">
      <c r="A29" t="s">
        <v>9</v>
      </c>
      <c r="B29" s="1">
        <f t="shared" ref="B29:J29" si="8">B$21*B9</f>
        <v>0</v>
      </c>
      <c r="C29" s="1">
        <f t="shared" si="8"/>
        <v>0</v>
      </c>
      <c r="D29" s="1">
        <f t="shared" si="8"/>
        <v>92000</v>
      </c>
      <c r="E29" s="1">
        <f t="shared" si="8"/>
        <v>0</v>
      </c>
      <c r="F29" s="1">
        <f t="shared" si="8"/>
        <v>0</v>
      </c>
      <c r="G29" s="1">
        <f t="shared" si="8"/>
        <v>0</v>
      </c>
      <c r="H29" s="1">
        <f t="shared" si="8"/>
        <v>6176.4</v>
      </c>
      <c r="I29" s="1">
        <f t="shared" si="8"/>
        <v>58695.360000000001</v>
      </c>
      <c r="J29" s="1">
        <f t="shared" si="8"/>
        <v>0</v>
      </c>
      <c r="K29" s="1">
        <f t="shared" si="2"/>
        <v>156871.76</v>
      </c>
    </row>
    <row r="30" spans="1:11" x14ac:dyDescent="0.25">
      <c r="A30" t="s">
        <v>10</v>
      </c>
      <c r="B30" s="1">
        <f t="shared" ref="B30:J30" si="9">B$21*B10</f>
        <v>0</v>
      </c>
      <c r="C30" s="1">
        <f t="shared" si="9"/>
        <v>0</v>
      </c>
      <c r="D30" s="1">
        <f t="shared" si="9"/>
        <v>8000</v>
      </c>
      <c r="E30" s="1">
        <f t="shared" si="9"/>
        <v>0</v>
      </c>
      <c r="F30" s="1">
        <f t="shared" si="9"/>
        <v>0</v>
      </c>
      <c r="G30" s="1">
        <f t="shared" si="9"/>
        <v>0</v>
      </c>
      <c r="H30" s="1">
        <f t="shared" si="9"/>
        <v>0</v>
      </c>
      <c r="I30" s="1">
        <f t="shared" si="9"/>
        <v>0</v>
      </c>
      <c r="J30" s="1">
        <f t="shared" si="9"/>
        <v>0</v>
      </c>
      <c r="K30" s="1">
        <f t="shared" si="2"/>
        <v>8000</v>
      </c>
    </row>
    <row r="31" spans="1:11" x14ac:dyDescent="0.25">
      <c r="A31" t="s">
        <v>11</v>
      </c>
      <c r="B31" s="1">
        <f t="shared" ref="B31:J31" si="10">B$21*B11</f>
        <v>0</v>
      </c>
      <c r="C31" s="1">
        <f t="shared" si="10"/>
        <v>0</v>
      </c>
      <c r="D31" s="1">
        <f t="shared" si="10"/>
        <v>4000</v>
      </c>
      <c r="E31" s="1">
        <f t="shared" si="10"/>
        <v>0</v>
      </c>
      <c r="F31" s="1">
        <f t="shared" si="10"/>
        <v>0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0</v>
      </c>
      <c r="K31" s="1">
        <f t="shared" si="2"/>
        <v>4000</v>
      </c>
    </row>
    <row r="32" spans="1:11" x14ac:dyDescent="0.25">
      <c r="A32" t="s">
        <v>12</v>
      </c>
      <c r="B32" s="1">
        <f t="shared" ref="B32:J32" si="11">B$21*B12</f>
        <v>0</v>
      </c>
      <c r="C32" s="1">
        <f t="shared" si="11"/>
        <v>0</v>
      </c>
      <c r="D32" s="1">
        <f t="shared" si="11"/>
        <v>20000</v>
      </c>
      <c r="E32" s="1">
        <f t="shared" si="11"/>
        <v>4146.4799999999996</v>
      </c>
      <c r="F32" s="1">
        <f t="shared" si="11"/>
        <v>10407.34</v>
      </c>
      <c r="G32" s="1">
        <f t="shared" si="11"/>
        <v>0</v>
      </c>
      <c r="H32" s="1">
        <f t="shared" si="11"/>
        <v>86469.599999999991</v>
      </c>
      <c r="I32" s="1">
        <f t="shared" si="11"/>
        <v>117390.72</v>
      </c>
      <c r="J32" s="1">
        <f t="shared" si="11"/>
        <v>17244.439999999999</v>
      </c>
      <c r="K32" s="1">
        <f t="shared" si="2"/>
        <v>255658.58</v>
      </c>
    </row>
    <row r="33" spans="1:11" x14ac:dyDescent="0.25">
      <c r="A33" t="s">
        <v>13</v>
      </c>
      <c r="B33" s="1">
        <f t="shared" ref="B33:J33" si="12">B$21*B13</f>
        <v>0</v>
      </c>
      <c r="C33" s="1">
        <f t="shared" si="12"/>
        <v>0</v>
      </c>
      <c r="D33" s="1">
        <f t="shared" si="12"/>
        <v>0</v>
      </c>
      <c r="E33" s="1">
        <f t="shared" si="12"/>
        <v>0</v>
      </c>
      <c r="F33" s="1">
        <f t="shared" si="12"/>
        <v>5203.67</v>
      </c>
      <c r="G33" s="1">
        <f t="shared" si="12"/>
        <v>0</v>
      </c>
      <c r="H33" s="1">
        <f t="shared" si="12"/>
        <v>80293.2</v>
      </c>
      <c r="I33" s="1">
        <f t="shared" si="12"/>
        <v>102716.88</v>
      </c>
      <c r="J33" s="1">
        <f t="shared" si="12"/>
        <v>0</v>
      </c>
      <c r="K33" s="1">
        <f t="shared" si="2"/>
        <v>188213.75</v>
      </c>
    </row>
    <row r="34" spans="1:11" x14ac:dyDescent="0.25">
      <c r="A34" t="s">
        <v>14</v>
      </c>
      <c r="B34" s="1">
        <f t="shared" ref="B34:J34" si="13">B$21*B14</f>
        <v>0</v>
      </c>
      <c r="C34" s="1">
        <f t="shared" si="13"/>
        <v>0</v>
      </c>
      <c r="D34" s="1">
        <f t="shared" si="13"/>
        <v>12000</v>
      </c>
      <c r="E34" s="1">
        <f t="shared" si="13"/>
        <v>0</v>
      </c>
      <c r="F34" s="1">
        <f t="shared" si="13"/>
        <v>0</v>
      </c>
      <c r="G34" s="1">
        <f t="shared" si="13"/>
        <v>18000</v>
      </c>
      <c r="H34" s="1">
        <f t="shared" si="13"/>
        <v>0</v>
      </c>
      <c r="I34" s="1">
        <f t="shared" si="13"/>
        <v>0</v>
      </c>
      <c r="J34" s="1">
        <f t="shared" si="13"/>
        <v>0</v>
      </c>
      <c r="K34" s="1">
        <f t="shared" si="2"/>
        <v>30000</v>
      </c>
    </row>
    <row r="35" spans="1:11" x14ac:dyDescent="0.25">
      <c r="A35" t="s">
        <v>15</v>
      </c>
      <c r="B35" s="1">
        <f t="shared" ref="B35:J35" si="14">B$21*B15</f>
        <v>0</v>
      </c>
      <c r="C35" s="1">
        <f t="shared" si="14"/>
        <v>6000</v>
      </c>
      <c r="D35" s="1">
        <f t="shared" si="14"/>
        <v>4000</v>
      </c>
      <c r="E35" s="1">
        <f t="shared" si="14"/>
        <v>0</v>
      </c>
      <c r="F35" s="1">
        <f t="shared" si="14"/>
        <v>0</v>
      </c>
      <c r="G35" s="1">
        <f t="shared" si="14"/>
        <v>0</v>
      </c>
      <c r="H35" s="1">
        <f t="shared" si="14"/>
        <v>117351.59999999999</v>
      </c>
      <c r="I35" s="1">
        <f t="shared" si="14"/>
        <v>102716.88</v>
      </c>
      <c r="J35" s="1">
        <f t="shared" si="14"/>
        <v>17244.439999999999</v>
      </c>
      <c r="K35" s="1">
        <f t="shared" si="2"/>
        <v>247312.91999999998</v>
      </c>
    </row>
    <row r="36" spans="1:11" x14ac:dyDescent="0.25">
      <c r="A36" t="s">
        <v>16</v>
      </c>
      <c r="B36" s="1">
        <f t="shared" ref="B36:J36" si="15">B$21*B16</f>
        <v>2000</v>
      </c>
      <c r="C36" s="1">
        <f t="shared" si="15"/>
        <v>0</v>
      </c>
      <c r="D36" s="1">
        <f t="shared" si="15"/>
        <v>48000</v>
      </c>
      <c r="E36" s="1">
        <f t="shared" si="15"/>
        <v>0</v>
      </c>
      <c r="F36" s="1">
        <f t="shared" si="15"/>
        <v>0</v>
      </c>
      <c r="G36" s="1">
        <f t="shared" si="15"/>
        <v>0</v>
      </c>
      <c r="H36" s="1">
        <f t="shared" si="15"/>
        <v>0</v>
      </c>
      <c r="I36" s="1">
        <f t="shared" si="15"/>
        <v>14673.84</v>
      </c>
      <c r="J36" s="1">
        <f t="shared" si="15"/>
        <v>0</v>
      </c>
      <c r="K36" s="1">
        <f t="shared" si="2"/>
        <v>64673.84</v>
      </c>
    </row>
    <row r="37" spans="1:11" x14ac:dyDescent="0.25">
      <c r="A37" t="s">
        <v>17</v>
      </c>
      <c r="B37" s="1">
        <f t="shared" ref="B37:J37" si="16">B$21*B17</f>
        <v>0</v>
      </c>
      <c r="C37" s="1">
        <f t="shared" si="16"/>
        <v>0</v>
      </c>
      <c r="D37" s="1">
        <f t="shared" si="16"/>
        <v>4000</v>
      </c>
      <c r="E37" s="1">
        <f t="shared" si="16"/>
        <v>0</v>
      </c>
      <c r="F37" s="1">
        <f t="shared" si="16"/>
        <v>0</v>
      </c>
      <c r="G37" s="1">
        <f t="shared" si="16"/>
        <v>0</v>
      </c>
      <c r="H37" s="1">
        <f t="shared" si="16"/>
        <v>0</v>
      </c>
      <c r="I37" s="1">
        <f t="shared" si="16"/>
        <v>44021.520000000004</v>
      </c>
      <c r="J37" s="1">
        <f t="shared" si="16"/>
        <v>0</v>
      </c>
      <c r="K37" s="1">
        <f t="shared" si="2"/>
        <v>48021.520000000004</v>
      </c>
    </row>
    <row r="38" spans="1:11" x14ac:dyDescent="0.25">
      <c r="A38" t="s">
        <v>18</v>
      </c>
      <c r="B38" s="1">
        <f t="shared" ref="B38:J38" si="17">B$21*B18</f>
        <v>0</v>
      </c>
      <c r="C38" s="1">
        <f t="shared" si="17"/>
        <v>0</v>
      </c>
      <c r="D38" s="1">
        <f t="shared" si="17"/>
        <v>16000</v>
      </c>
      <c r="E38" s="1">
        <f t="shared" si="17"/>
        <v>0</v>
      </c>
      <c r="F38" s="1">
        <f t="shared" si="17"/>
        <v>0</v>
      </c>
      <c r="G38" s="1">
        <f t="shared" si="17"/>
        <v>6000</v>
      </c>
      <c r="H38" s="1">
        <f t="shared" si="17"/>
        <v>0</v>
      </c>
      <c r="I38" s="1">
        <f t="shared" si="17"/>
        <v>0</v>
      </c>
      <c r="J38" s="1">
        <f t="shared" si="17"/>
        <v>0</v>
      </c>
      <c r="K38" s="1">
        <f t="shared" si="2"/>
        <v>22000</v>
      </c>
    </row>
    <row r="39" spans="1:11" x14ac:dyDescent="0.25">
      <c r="A39" t="s">
        <v>1</v>
      </c>
      <c r="B39" s="1">
        <f>SUM(B22:B38)</f>
        <v>2000</v>
      </c>
      <c r="C39" s="1">
        <f t="shared" ref="C39:J39" si="18">SUM(C22:C38)</f>
        <v>21000</v>
      </c>
      <c r="D39" s="1">
        <f t="shared" si="18"/>
        <v>296000</v>
      </c>
      <c r="E39" s="1">
        <f t="shared" si="18"/>
        <v>4146.4799999999996</v>
      </c>
      <c r="F39" s="1">
        <f t="shared" si="18"/>
        <v>20814.68</v>
      </c>
      <c r="G39" s="1">
        <f t="shared" si="18"/>
        <v>48000</v>
      </c>
      <c r="H39" s="1">
        <f t="shared" si="18"/>
        <v>339701.99999999994</v>
      </c>
      <c r="I39" s="1">
        <f t="shared" si="18"/>
        <v>498910.56000000006</v>
      </c>
      <c r="J39" s="1">
        <f t="shared" si="18"/>
        <v>68977.759999999995</v>
      </c>
      <c r="K39" s="1">
        <f>SUM(K22:K38)</f>
        <v>1299551.48</v>
      </c>
    </row>
    <row r="41" spans="1:11" x14ac:dyDescent="0.25">
      <c r="A41" t="s">
        <v>0</v>
      </c>
      <c r="B41" s="2" t="s">
        <v>19</v>
      </c>
      <c r="C41" t="s">
        <v>20</v>
      </c>
      <c r="D41" t="s">
        <v>21</v>
      </c>
    </row>
    <row r="42" spans="1:11" x14ac:dyDescent="0.25">
      <c r="A42" t="s">
        <v>2</v>
      </c>
      <c r="B42" s="2">
        <v>12000</v>
      </c>
      <c r="C42" s="2">
        <v>720</v>
      </c>
      <c r="D42" s="2">
        <f>B42-C42</f>
        <v>11280</v>
      </c>
    </row>
    <row r="43" spans="1:11" x14ac:dyDescent="0.25">
      <c r="A43" t="s">
        <v>3</v>
      </c>
      <c r="B43" s="2">
        <v>64395.319999999992</v>
      </c>
      <c r="C43" s="2">
        <v>21345.16</v>
      </c>
      <c r="D43" s="2">
        <f t="shared" ref="D43:D59" si="19">B43-C43</f>
        <v>43050.159999999989</v>
      </c>
    </row>
    <row r="44" spans="1:11" x14ac:dyDescent="0.25">
      <c r="A44" t="s">
        <v>4</v>
      </c>
      <c r="B44" s="2">
        <v>134890.47</v>
      </c>
      <c r="C44" s="2">
        <v>43960.68</v>
      </c>
      <c r="D44" s="2">
        <f t="shared" si="19"/>
        <v>90929.790000000008</v>
      </c>
    </row>
    <row r="45" spans="1:11" x14ac:dyDescent="0.25">
      <c r="A45" t="s">
        <v>5</v>
      </c>
      <c r="B45" s="2">
        <v>4000</v>
      </c>
      <c r="C45" s="2">
        <v>0</v>
      </c>
      <c r="D45" s="2">
        <f t="shared" si="19"/>
        <v>4000</v>
      </c>
    </row>
    <row r="46" spans="1:11" x14ac:dyDescent="0.25">
      <c r="A46" t="s">
        <v>6</v>
      </c>
      <c r="B46" s="2">
        <v>24513.32</v>
      </c>
      <c r="C46" s="2">
        <v>6668.7</v>
      </c>
      <c r="D46" s="2">
        <f t="shared" si="19"/>
        <v>17844.62</v>
      </c>
    </row>
    <row r="47" spans="1:11" x14ac:dyDescent="0.25">
      <c r="A47" t="s">
        <v>7</v>
      </c>
      <c r="B47" s="2">
        <v>3000</v>
      </c>
      <c r="C47" s="2">
        <v>0</v>
      </c>
      <c r="D47" s="2">
        <f t="shared" si="19"/>
        <v>3000</v>
      </c>
    </row>
    <row r="48" spans="1:11" x14ac:dyDescent="0.25">
      <c r="A48" t="s">
        <v>8</v>
      </c>
      <c r="B48" s="2">
        <v>32000</v>
      </c>
      <c r="C48" s="2">
        <v>0</v>
      </c>
      <c r="D48" s="2">
        <f t="shared" si="19"/>
        <v>32000</v>
      </c>
    </row>
    <row r="49" spans="1:4" x14ac:dyDescent="0.25">
      <c r="A49" t="s">
        <v>9</v>
      </c>
      <c r="B49" s="2">
        <v>156871.76</v>
      </c>
      <c r="C49" s="2">
        <v>32792.049999999996</v>
      </c>
      <c r="D49" s="2">
        <f t="shared" si="19"/>
        <v>124079.71000000002</v>
      </c>
    </row>
    <row r="50" spans="1:4" x14ac:dyDescent="0.25">
      <c r="A50" t="s">
        <v>10</v>
      </c>
      <c r="B50" s="2">
        <v>8000</v>
      </c>
      <c r="C50" s="2">
        <v>0</v>
      </c>
      <c r="D50" s="2">
        <f t="shared" si="19"/>
        <v>8000</v>
      </c>
    </row>
    <row r="51" spans="1:4" x14ac:dyDescent="0.25">
      <c r="A51" t="s">
        <v>11</v>
      </c>
      <c r="B51" s="2">
        <v>4000</v>
      </c>
      <c r="C51" s="2">
        <v>0</v>
      </c>
      <c r="D51" s="2">
        <f t="shared" si="19"/>
        <v>4000</v>
      </c>
    </row>
    <row r="52" spans="1:4" x14ac:dyDescent="0.25">
      <c r="A52" t="s">
        <v>12</v>
      </c>
      <c r="B52" s="2">
        <v>255658.58</v>
      </c>
      <c r="C52" s="2">
        <v>122777.79999999999</v>
      </c>
      <c r="D52" s="2">
        <f t="shared" si="19"/>
        <v>132880.78</v>
      </c>
    </row>
    <row r="53" spans="1:4" x14ac:dyDescent="0.25">
      <c r="A53" t="s">
        <v>13</v>
      </c>
      <c r="B53" s="2">
        <v>188213.75</v>
      </c>
      <c r="C53" s="2">
        <v>94730.92</v>
      </c>
      <c r="D53" s="2">
        <f t="shared" si="19"/>
        <v>93482.83</v>
      </c>
    </row>
    <row r="54" spans="1:4" x14ac:dyDescent="0.25">
      <c r="A54" t="s">
        <v>14</v>
      </c>
      <c r="B54" s="2">
        <v>30000</v>
      </c>
      <c r="C54" s="2">
        <v>180</v>
      </c>
      <c r="D54" s="2">
        <f t="shared" si="19"/>
        <v>29820</v>
      </c>
    </row>
    <row r="55" spans="1:4" x14ac:dyDescent="0.25">
      <c r="A55" t="s">
        <v>15</v>
      </c>
      <c r="B55" s="2">
        <v>247312.91999999998</v>
      </c>
      <c r="C55" s="2">
        <v>120458.15999999999</v>
      </c>
      <c r="D55" s="2">
        <f t="shared" si="19"/>
        <v>126854.76</v>
      </c>
    </row>
    <row r="56" spans="1:4" x14ac:dyDescent="0.25">
      <c r="A56" t="s">
        <v>16</v>
      </c>
      <c r="B56" s="2">
        <v>64673.84</v>
      </c>
      <c r="C56" s="2">
        <v>7516.9599999999991</v>
      </c>
      <c r="D56" s="2">
        <f t="shared" si="19"/>
        <v>57156.88</v>
      </c>
    </row>
    <row r="57" spans="1:4" x14ac:dyDescent="0.25">
      <c r="A57" t="s">
        <v>17</v>
      </c>
      <c r="B57" s="2">
        <v>48021.520000000004</v>
      </c>
      <c r="C57" s="2">
        <v>18805.88</v>
      </c>
      <c r="D57" s="2">
        <f t="shared" si="19"/>
        <v>29215.640000000003</v>
      </c>
    </row>
    <row r="58" spans="1:4" x14ac:dyDescent="0.25">
      <c r="A58" t="s">
        <v>18</v>
      </c>
      <c r="B58" s="2">
        <v>22000</v>
      </c>
      <c r="C58" s="2">
        <v>360</v>
      </c>
      <c r="D58" s="2">
        <f t="shared" si="19"/>
        <v>21640</v>
      </c>
    </row>
    <row r="59" spans="1:4" x14ac:dyDescent="0.25">
      <c r="A59" t="s">
        <v>1</v>
      </c>
      <c r="B59" s="2">
        <v>1299551.48</v>
      </c>
      <c r="C59" s="2">
        <f>SUM(C42:C58)</f>
        <v>470316.31</v>
      </c>
      <c r="D59" s="2">
        <f t="shared" si="19"/>
        <v>829235.16999999993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BA2-E735-4E0A-B469-FAABD94FF58D}">
  <dimension ref="A1:E9"/>
  <sheetViews>
    <sheetView workbookViewId="0">
      <selection activeCell="E9" sqref="E9"/>
    </sheetView>
  </sheetViews>
  <sheetFormatPr defaultRowHeight="15" x14ac:dyDescent="0.25"/>
  <cols>
    <col min="1" max="1" width="30" bestFit="1" customWidth="1"/>
    <col min="2" max="2" width="11.7109375" bestFit="1" customWidth="1"/>
    <col min="3" max="3" width="10.5703125" bestFit="1" customWidth="1"/>
    <col min="5" max="5" width="11.7109375" bestFit="1" customWidth="1"/>
  </cols>
  <sheetData>
    <row r="1" spans="1:5" x14ac:dyDescent="0.25">
      <c r="A1" t="s">
        <v>22</v>
      </c>
      <c r="B1" s="1">
        <v>6000</v>
      </c>
    </row>
    <row r="2" spans="1:5" x14ac:dyDescent="0.25">
      <c r="A2" t="s">
        <v>23</v>
      </c>
      <c r="B2">
        <v>2</v>
      </c>
    </row>
    <row r="3" spans="1:5" x14ac:dyDescent="0.25">
      <c r="A3" t="s">
        <v>1</v>
      </c>
      <c r="B3">
        <v>2</v>
      </c>
    </row>
    <row r="5" spans="1:5" x14ac:dyDescent="0.25">
      <c r="A5" t="s">
        <v>22</v>
      </c>
      <c r="B5" s="1">
        <v>6000</v>
      </c>
    </row>
    <row r="6" spans="1:5" x14ac:dyDescent="0.25">
      <c r="A6" t="s">
        <v>23</v>
      </c>
      <c r="B6" s="1">
        <f>B2*B5</f>
        <v>12000</v>
      </c>
    </row>
    <row r="7" spans="1:5" x14ac:dyDescent="0.25">
      <c r="A7" t="s">
        <v>1</v>
      </c>
      <c r="B7" s="1">
        <f>SUM(B6)</f>
        <v>12000</v>
      </c>
    </row>
    <row r="9" spans="1:5" x14ac:dyDescent="0.25">
      <c r="A9" t="s">
        <v>38</v>
      </c>
      <c r="B9">
        <v>4</v>
      </c>
      <c r="C9" s="2">
        <v>720</v>
      </c>
      <c r="E9" s="1">
        <f>B7-C9</f>
        <v>11280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4EF7-52FF-403C-838F-B10154C8425E}">
  <dimension ref="A1:G22"/>
  <sheetViews>
    <sheetView workbookViewId="0">
      <selection activeCell="C22" sqref="C22"/>
    </sheetView>
  </sheetViews>
  <sheetFormatPr defaultRowHeight="15" x14ac:dyDescent="0.25"/>
  <cols>
    <col min="1" max="1" width="10.5703125" customWidth="1"/>
    <col min="2" max="2" width="11.7109375" bestFit="1" customWidth="1"/>
    <col min="3" max="3" width="13.28515625" bestFit="1" customWidth="1"/>
    <col min="4" max="5" width="11.7109375" bestFit="1" customWidth="1"/>
    <col min="7" max="7" width="11.7109375" bestFit="1" customWidth="1"/>
  </cols>
  <sheetData>
    <row r="1" spans="1:5" x14ac:dyDescent="0.25">
      <c r="A1" t="s">
        <v>22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1</v>
      </c>
      <c r="E2">
        <v>1</v>
      </c>
    </row>
    <row r="3" spans="1:5" x14ac:dyDescent="0.25">
      <c r="A3" t="s">
        <v>25</v>
      </c>
      <c r="B3">
        <v>0</v>
      </c>
      <c r="C3">
        <v>6</v>
      </c>
      <c r="D3">
        <v>0</v>
      </c>
      <c r="E3">
        <v>6</v>
      </c>
    </row>
    <row r="4" spans="1:5" x14ac:dyDescent="0.25">
      <c r="A4" t="s">
        <v>26</v>
      </c>
      <c r="B4">
        <v>5</v>
      </c>
      <c r="C4">
        <v>0</v>
      </c>
      <c r="D4">
        <v>0</v>
      </c>
      <c r="E4">
        <v>5</v>
      </c>
    </row>
    <row r="5" spans="1:5" x14ac:dyDescent="0.25">
      <c r="A5" t="s">
        <v>1</v>
      </c>
      <c r="B5">
        <v>5</v>
      </c>
      <c r="C5">
        <v>6</v>
      </c>
      <c r="D5">
        <v>1</v>
      </c>
      <c r="E5">
        <v>12</v>
      </c>
    </row>
    <row r="7" spans="1:5" x14ac:dyDescent="0.25">
      <c r="A7" t="s">
        <v>22</v>
      </c>
      <c r="B7" s="1">
        <v>4000</v>
      </c>
      <c r="C7" s="1">
        <v>6176.4</v>
      </c>
      <c r="D7" s="1">
        <v>7336.92</v>
      </c>
      <c r="E7" t="s">
        <v>1</v>
      </c>
    </row>
    <row r="8" spans="1:5" x14ac:dyDescent="0.25">
      <c r="A8" t="s">
        <v>24</v>
      </c>
      <c r="B8" s="1">
        <f>B$7*B2</f>
        <v>0</v>
      </c>
      <c r="C8" s="1">
        <f t="shared" ref="C8" si="0">C$7*C2</f>
        <v>0</v>
      </c>
      <c r="D8" s="1">
        <f>D$7*D2</f>
        <v>7336.92</v>
      </c>
      <c r="E8" s="1">
        <f>SUM(B8:D8)</f>
        <v>7336.92</v>
      </c>
    </row>
    <row r="9" spans="1:5" x14ac:dyDescent="0.25">
      <c r="A9" t="s">
        <v>25</v>
      </c>
      <c r="B9" s="1">
        <f t="shared" ref="B9" si="1">B$7*B3</f>
        <v>0</v>
      </c>
      <c r="C9" s="1">
        <f>C$7*C3</f>
        <v>37058.399999999994</v>
      </c>
      <c r="D9" s="1">
        <f>D$7*D3</f>
        <v>0</v>
      </c>
      <c r="E9" s="1">
        <f t="shared" ref="E9:E10" si="2">SUM(B9:D9)</f>
        <v>37058.399999999994</v>
      </c>
    </row>
    <row r="10" spans="1:5" x14ac:dyDescent="0.25">
      <c r="A10" t="s">
        <v>26</v>
      </c>
      <c r="B10" s="1">
        <f>B$7*B4</f>
        <v>20000</v>
      </c>
      <c r="C10" s="1">
        <f>C$7*C4</f>
        <v>0</v>
      </c>
      <c r="D10" s="1">
        <f>D$7*D4</f>
        <v>0</v>
      </c>
      <c r="E10" s="1">
        <f t="shared" si="2"/>
        <v>20000</v>
      </c>
    </row>
    <row r="11" spans="1:5" x14ac:dyDescent="0.25">
      <c r="A11" t="s">
        <v>1</v>
      </c>
      <c r="B11" s="1">
        <f>SUM(B8:B10)</f>
        <v>20000</v>
      </c>
      <c r="C11" s="1">
        <f t="shared" ref="C11:D11" si="3">SUM(C8:C10)</f>
        <v>37058.399999999994</v>
      </c>
      <c r="D11" s="1">
        <f t="shared" si="3"/>
        <v>7336.92</v>
      </c>
      <c r="E11" s="1">
        <f>SUM(E8:E10)</f>
        <v>64395.319999999992</v>
      </c>
    </row>
    <row r="13" spans="1:5" x14ac:dyDescent="0.25">
      <c r="A13" t="s">
        <v>39</v>
      </c>
      <c r="B13">
        <v>1</v>
      </c>
      <c r="C13" s="2">
        <v>1027.28</v>
      </c>
    </row>
    <row r="14" spans="1:5" x14ac:dyDescent="0.25">
      <c r="A14" t="s">
        <v>40</v>
      </c>
      <c r="B14">
        <v>1</v>
      </c>
      <c r="C14" s="2">
        <v>463.48</v>
      </c>
    </row>
    <row r="15" spans="1:5" x14ac:dyDescent="0.25">
      <c r="A15" t="s">
        <v>41</v>
      </c>
      <c r="B15">
        <v>1</v>
      </c>
      <c r="C15" s="2">
        <v>1695.27</v>
      </c>
    </row>
    <row r="16" spans="1:5" x14ac:dyDescent="0.25">
      <c r="A16" t="s">
        <v>42</v>
      </c>
      <c r="B16">
        <v>6</v>
      </c>
      <c r="C16" s="2">
        <v>10029.6</v>
      </c>
    </row>
    <row r="17" spans="1:7" x14ac:dyDescent="0.25">
      <c r="A17" t="s">
        <v>43</v>
      </c>
      <c r="B17">
        <v>1</v>
      </c>
      <c r="C17" s="2">
        <v>148.57</v>
      </c>
    </row>
    <row r="18" spans="1:7" x14ac:dyDescent="0.25">
      <c r="A18" t="s">
        <v>44</v>
      </c>
      <c r="B18">
        <v>6</v>
      </c>
      <c r="C18" s="2">
        <v>2117.7600000000002</v>
      </c>
    </row>
    <row r="19" spans="1:7" x14ac:dyDescent="0.25">
      <c r="A19" t="s">
        <v>45</v>
      </c>
      <c r="B19">
        <v>6</v>
      </c>
      <c r="C19" s="2">
        <v>5126.88</v>
      </c>
    </row>
    <row r="20" spans="1:7" x14ac:dyDescent="0.25">
      <c r="A20" t="s">
        <v>46</v>
      </c>
      <c r="B20">
        <v>1</v>
      </c>
      <c r="C20" s="2">
        <v>372.78</v>
      </c>
    </row>
    <row r="21" spans="1:7" x14ac:dyDescent="0.25">
      <c r="A21" t="s">
        <v>47</v>
      </c>
      <c r="B21">
        <v>6</v>
      </c>
      <c r="C21" s="2">
        <v>363.54</v>
      </c>
    </row>
    <row r="22" spans="1:7" x14ac:dyDescent="0.25">
      <c r="C22" s="3">
        <f>SUM(C13:C21)</f>
        <v>21345.16</v>
      </c>
      <c r="G22" s="1">
        <f>E11-C22</f>
        <v>43050.159999999989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EF11-6237-4B5D-A06F-CB64C0A3FB40}">
  <dimension ref="A1:K46"/>
  <sheetViews>
    <sheetView topLeftCell="A16" workbookViewId="0">
      <selection activeCell="K46" sqref="K46"/>
    </sheetView>
  </sheetViews>
  <sheetFormatPr defaultRowHeight="15" x14ac:dyDescent="0.25"/>
  <cols>
    <col min="1" max="1" width="11.28515625" customWidth="1"/>
    <col min="2" max="2" width="10.7109375" bestFit="1" customWidth="1"/>
    <col min="3" max="3" width="13.28515625" bestFit="1" customWidth="1"/>
    <col min="4" max="4" width="10.7109375" bestFit="1" customWidth="1"/>
    <col min="5" max="5" width="11.7109375" bestFit="1" customWidth="1"/>
    <col min="6" max="6" width="10.7109375" bestFit="1" customWidth="1"/>
    <col min="7" max="8" width="11.7109375" bestFit="1" customWidth="1"/>
    <col min="9" max="9" width="12.7109375" bestFit="1" customWidth="1"/>
    <col min="11" max="11" width="11.7109375" bestFit="1" customWidth="1"/>
  </cols>
  <sheetData>
    <row r="1" spans="1:9" x14ac:dyDescent="0.25">
      <c r="A1" t="s">
        <v>22</v>
      </c>
      <c r="B1" s="1">
        <v>3000</v>
      </c>
      <c r="C1" s="1">
        <v>4000</v>
      </c>
      <c r="D1" s="1">
        <v>5203.67</v>
      </c>
      <c r="E1" s="1">
        <v>6000</v>
      </c>
      <c r="F1" s="1">
        <v>6176.4</v>
      </c>
      <c r="G1" s="1">
        <v>7336.92</v>
      </c>
      <c r="H1" s="1">
        <v>17244.439999999999</v>
      </c>
      <c r="I1" t="s">
        <v>1</v>
      </c>
    </row>
    <row r="2" spans="1:9" x14ac:dyDescent="0.25">
      <c r="A2" t="s">
        <v>27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24</v>
      </c>
      <c r="B3">
        <v>0</v>
      </c>
      <c r="C3">
        <v>0</v>
      </c>
      <c r="D3">
        <v>0</v>
      </c>
      <c r="E3">
        <v>0</v>
      </c>
      <c r="F3">
        <v>0</v>
      </c>
      <c r="G3">
        <v>6</v>
      </c>
      <c r="H3">
        <v>0</v>
      </c>
      <c r="I3">
        <v>6</v>
      </c>
    </row>
    <row r="4" spans="1:9" x14ac:dyDescent="0.25">
      <c r="A4" t="s">
        <v>28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2</v>
      </c>
      <c r="I4">
        <v>2</v>
      </c>
    </row>
    <row r="5" spans="1:9" x14ac:dyDescent="0.25">
      <c r="A5" t="s">
        <v>25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1</v>
      </c>
    </row>
    <row r="6" spans="1:9" x14ac:dyDescent="0.25">
      <c r="A6" t="s">
        <v>26</v>
      </c>
      <c r="B6">
        <v>0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</row>
    <row r="7" spans="1:9" x14ac:dyDescent="0.25">
      <c r="A7" t="s">
        <v>29</v>
      </c>
      <c r="B7">
        <v>0</v>
      </c>
      <c r="C7">
        <v>0</v>
      </c>
      <c r="D7">
        <v>0</v>
      </c>
      <c r="E7">
        <v>2</v>
      </c>
      <c r="F7">
        <v>0</v>
      </c>
      <c r="G7">
        <v>0</v>
      </c>
      <c r="H7">
        <v>0</v>
      </c>
      <c r="I7">
        <v>2</v>
      </c>
    </row>
    <row r="8" spans="1:9" x14ac:dyDescent="0.25">
      <c r="A8" t="s">
        <v>30</v>
      </c>
      <c r="B8">
        <v>0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</row>
    <row r="9" spans="1:9" x14ac:dyDescent="0.25">
      <c r="A9" t="s">
        <v>31</v>
      </c>
      <c r="B9">
        <v>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</v>
      </c>
    </row>
    <row r="10" spans="1:9" x14ac:dyDescent="0.25">
      <c r="A10" t="s">
        <v>32</v>
      </c>
      <c r="B10">
        <v>0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2</v>
      </c>
    </row>
    <row r="11" spans="1:9" x14ac:dyDescent="0.25">
      <c r="A11" t="s">
        <v>1</v>
      </c>
      <c r="B11">
        <v>3</v>
      </c>
      <c r="C11">
        <v>6</v>
      </c>
      <c r="D11">
        <v>1</v>
      </c>
      <c r="E11">
        <v>2</v>
      </c>
      <c r="F11">
        <v>1</v>
      </c>
      <c r="G11">
        <v>6</v>
      </c>
      <c r="H11">
        <v>2</v>
      </c>
      <c r="I11">
        <v>21</v>
      </c>
    </row>
    <row r="13" spans="1:9" x14ac:dyDescent="0.25">
      <c r="A13" t="s">
        <v>22</v>
      </c>
      <c r="B13" s="1">
        <v>3000</v>
      </c>
      <c r="C13" s="1">
        <v>4000</v>
      </c>
      <c r="D13" s="1">
        <v>5203.67</v>
      </c>
      <c r="E13" s="1">
        <v>6000</v>
      </c>
      <c r="F13" s="1">
        <v>6176.4</v>
      </c>
      <c r="G13" s="1">
        <v>7336.92</v>
      </c>
      <c r="H13" s="1">
        <v>17244.439999999999</v>
      </c>
      <c r="I13" t="s">
        <v>1</v>
      </c>
    </row>
    <row r="14" spans="1:9" x14ac:dyDescent="0.25">
      <c r="A14" t="s">
        <v>27</v>
      </c>
      <c r="B14" s="1">
        <f>B$1*B2</f>
        <v>0</v>
      </c>
      <c r="C14" s="1">
        <f t="shared" ref="C14:H14" si="0">C$1*C2</f>
        <v>0</v>
      </c>
      <c r="D14" s="1">
        <f>D$1*D2</f>
        <v>5203.67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1">
        <f t="shared" si="0"/>
        <v>0</v>
      </c>
      <c r="I14" s="1">
        <f>SUM(B14:H14)</f>
        <v>5203.67</v>
      </c>
    </row>
    <row r="15" spans="1:9" x14ac:dyDescent="0.25">
      <c r="A15" t="s">
        <v>24</v>
      </c>
      <c r="B15" s="1">
        <f t="shared" ref="B15:H15" si="1">B$1*B3</f>
        <v>0</v>
      </c>
      <c r="C15" s="1">
        <f t="shared" si="1"/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44021.520000000004</v>
      </c>
      <c r="H15" s="1">
        <f t="shared" si="1"/>
        <v>0</v>
      </c>
      <c r="I15" s="1">
        <f t="shared" ref="I15:I23" si="2">SUM(B15:H15)</f>
        <v>44021.520000000004</v>
      </c>
    </row>
    <row r="16" spans="1:9" x14ac:dyDescent="0.25">
      <c r="A16" t="s">
        <v>28</v>
      </c>
      <c r="B16" s="1">
        <f t="shared" ref="B16:H16" si="3">B$1*B4</f>
        <v>0</v>
      </c>
      <c r="C16" s="1">
        <f t="shared" si="3"/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34488.879999999997</v>
      </c>
      <c r="I16" s="1">
        <f t="shared" si="2"/>
        <v>34488.879999999997</v>
      </c>
    </row>
    <row r="17" spans="1:9" x14ac:dyDescent="0.25">
      <c r="A17" t="s">
        <v>25</v>
      </c>
      <c r="B17" s="1">
        <f t="shared" ref="B17:H17" si="4">B$1*B5</f>
        <v>0</v>
      </c>
      <c r="C17" s="1">
        <f t="shared" si="4"/>
        <v>0</v>
      </c>
      <c r="D17" s="1">
        <f t="shared" si="4"/>
        <v>0</v>
      </c>
      <c r="E17" s="1">
        <f t="shared" si="4"/>
        <v>0</v>
      </c>
      <c r="F17" s="1">
        <f t="shared" si="4"/>
        <v>6176.4</v>
      </c>
      <c r="G17" s="1">
        <f t="shared" si="4"/>
        <v>0</v>
      </c>
      <c r="H17" s="1">
        <f t="shared" si="4"/>
        <v>0</v>
      </c>
      <c r="I17" s="1">
        <f t="shared" si="2"/>
        <v>6176.4</v>
      </c>
    </row>
    <row r="18" spans="1:9" x14ac:dyDescent="0.25">
      <c r="A18" t="s">
        <v>26</v>
      </c>
      <c r="B18" s="1">
        <f t="shared" ref="B18:H18" si="5">B$1*B6</f>
        <v>0</v>
      </c>
      <c r="C18" s="1">
        <f t="shared" si="5"/>
        <v>8000</v>
      </c>
      <c r="D18" s="1">
        <f t="shared" si="5"/>
        <v>0</v>
      </c>
      <c r="E18" s="1">
        <f t="shared" si="5"/>
        <v>0</v>
      </c>
      <c r="F18" s="1">
        <f t="shared" si="5"/>
        <v>0</v>
      </c>
      <c r="G18" s="1">
        <f t="shared" si="5"/>
        <v>0</v>
      </c>
      <c r="H18" s="1">
        <f t="shared" si="5"/>
        <v>0</v>
      </c>
      <c r="I18" s="1">
        <f t="shared" si="2"/>
        <v>8000</v>
      </c>
    </row>
    <row r="19" spans="1:9" x14ac:dyDescent="0.25">
      <c r="A19" t="s">
        <v>29</v>
      </c>
      <c r="B19" s="1">
        <f t="shared" ref="B19:H19" si="6">B$1*B7</f>
        <v>0</v>
      </c>
      <c r="C19" s="1">
        <f t="shared" si="6"/>
        <v>0</v>
      </c>
      <c r="D19" s="1">
        <f t="shared" si="6"/>
        <v>0</v>
      </c>
      <c r="E19" s="1">
        <f>E$1*E7</f>
        <v>12000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2"/>
        <v>12000</v>
      </c>
    </row>
    <row r="20" spans="1:9" x14ac:dyDescent="0.25">
      <c r="A20" t="s">
        <v>30</v>
      </c>
      <c r="B20" s="1">
        <f t="shared" ref="B20:H20" si="7">B$1*B8</f>
        <v>0</v>
      </c>
      <c r="C20" s="1">
        <f t="shared" si="7"/>
        <v>8000</v>
      </c>
      <c r="D20" s="1">
        <f t="shared" si="7"/>
        <v>0</v>
      </c>
      <c r="E20" s="1">
        <f t="shared" si="7"/>
        <v>0</v>
      </c>
      <c r="F20" s="1">
        <f t="shared" si="7"/>
        <v>0</v>
      </c>
      <c r="G20" s="1">
        <f t="shared" si="7"/>
        <v>0</v>
      </c>
      <c r="H20" s="1">
        <f t="shared" si="7"/>
        <v>0</v>
      </c>
      <c r="I20" s="1">
        <f t="shared" si="2"/>
        <v>8000</v>
      </c>
    </row>
    <row r="21" spans="1:9" x14ac:dyDescent="0.25">
      <c r="A21" t="s">
        <v>31</v>
      </c>
      <c r="B21" s="1">
        <f t="shared" ref="B21:H21" si="8">B$1*B9</f>
        <v>9000</v>
      </c>
      <c r="C21" s="1">
        <f t="shared" si="8"/>
        <v>0</v>
      </c>
      <c r="D21" s="1">
        <f t="shared" si="8"/>
        <v>0</v>
      </c>
      <c r="E21" s="1">
        <f t="shared" si="8"/>
        <v>0</v>
      </c>
      <c r="F21" s="1">
        <f t="shared" si="8"/>
        <v>0</v>
      </c>
      <c r="G21" s="1">
        <f>G$1*G9</f>
        <v>0</v>
      </c>
      <c r="H21" s="1">
        <f t="shared" si="8"/>
        <v>0</v>
      </c>
      <c r="I21" s="1">
        <f t="shared" si="2"/>
        <v>9000</v>
      </c>
    </row>
    <row r="22" spans="1:9" x14ac:dyDescent="0.25">
      <c r="A22" t="s">
        <v>32</v>
      </c>
      <c r="B22" s="1">
        <f t="shared" ref="B22:H22" si="9">B$1*B10</f>
        <v>0</v>
      </c>
      <c r="C22" s="1">
        <f t="shared" si="9"/>
        <v>8000</v>
      </c>
      <c r="D22" s="1">
        <f t="shared" si="9"/>
        <v>0</v>
      </c>
      <c r="E22" s="1">
        <f t="shared" si="9"/>
        <v>0</v>
      </c>
      <c r="F22" s="1">
        <f t="shared" si="9"/>
        <v>0</v>
      </c>
      <c r="G22" s="1">
        <f t="shared" si="9"/>
        <v>0</v>
      </c>
      <c r="H22" s="1">
        <f t="shared" si="9"/>
        <v>0</v>
      </c>
      <c r="I22" s="1">
        <f t="shared" si="2"/>
        <v>8000</v>
      </c>
    </row>
    <row r="23" spans="1:9" x14ac:dyDescent="0.25">
      <c r="A23" t="s">
        <v>1</v>
      </c>
      <c r="B23" s="1">
        <f>SUM(B14:B22)</f>
        <v>9000</v>
      </c>
      <c r="C23" s="1">
        <f t="shared" ref="C23:H23" si="10">SUM(C14:C22)</f>
        <v>24000</v>
      </c>
      <c r="D23" s="1">
        <f t="shared" si="10"/>
        <v>5203.67</v>
      </c>
      <c r="E23" s="1">
        <f t="shared" si="10"/>
        <v>12000</v>
      </c>
      <c r="F23" s="1">
        <f t="shared" si="10"/>
        <v>6176.4</v>
      </c>
      <c r="G23" s="1">
        <f t="shared" si="10"/>
        <v>44021.520000000004</v>
      </c>
      <c r="H23" s="1">
        <f t="shared" si="10"/>
        <v>34488.879999999997</v>
      </c>
      <c r="I23" s="1">
        <f t="shared" si="2"/>
        <v>134890.47</v>
      </c>
    </row>
    <row r="25" spans="1:9" x14ac:dyDescent="0.25">
      <c r="A25" t="s">
        <v>48</v>
      </c>
      <c r="B25">
        <v>6</v>
      </c>
      <c r="C25" s="2">
        <v>626.64</v>
      </c>
    </row>
    <row r="26" spans="1:9" x14ac:dyDescent="0.25">
      <c r="A26" t="s">
        <v>49</v>
      </c>
      <c r="B26">
        <v>1</v>
      </c>
      <c r="C26" s="2">
        <v>282.87</v>
      </c>
    </row>
    <row r="27" spans="1:9" x14ac:dyDescent="0.25">
      <c r="A27" t="s">
        <v>39</v>
      </c>
      <c r="B27">
        <v>7</v>
      </c>
      <c r="C27" s="2">
        <v>7190.96</v>
      </c>
    </row>
    <row r="28" spans="1:9" x14ac:dyDescent="0.25">
      <c r="A28" t="s">
        <v>40</v>
      </c>
      <c r="B28">
        <v>7</v>
      </c>
      <c r="C28" s="2">
        <v>3244.36</v>
      </c>
    </row>
    <row r="29" spans="1:9" x14ac:dyDescent="0.25">
      <c r="A29" t="s">
        <v>50</v>
      </c>
      <c r="B29">
        <v>4</v>
      </c>
      <c r="C29" s="2">
        <v>8489.48</v>
      </c>
    </row>
    <row r="30" spans="1:9" x14ac:dyDescent="0.25">
      <c r="A30" t="s">
        <v>51</v>
      </c>
      <c r="B30">
        <v>3</v>
      </c>
      <c r="C30" s="2">
        <v>3024</v>
      </c>
    </row>
    <row r="31" spans="1:9" x14ac:dyDescent="0.25">
      <c r="A31" t="s">
        <v>52</v>
      </c>
      <c r="B31">
        <v>1</v>
      </c>
      <c r="C31" s="2">
        <v>2601.84</v>
      </c>
    </row>
    <row r="32" spans="1:9" x14ac:dyDescent="0.25">
      <c r="A32" t="s">
        <v>41</v>
      </c>
      <c r="B32">
        <v>2</v>
      </c>
      <c r="C32" s="2">
        <v>3390.54</v>
      </c>
    </row>
    <row r="33" spans="1:11" x14ac:dyDescent="0.25">
      <c r="A33" t="s">
        <v>42</v>
      </c>
      <c r="B33">
        <v>1</v>
      </c>
      <c r="C33" s="2">
        <v>1671.6</v>
      </c>
    </row>
    <row r="34" spans="1:11" x14ac:dyDescent="0.25">
      <c r="A34" t="s">
        <v>53</v>
      </c>
      <c r="B34">
        <v>1</v>
      </c>
      <c r="C34" s="2">
        <v>1316.68</v>
      </c>
    </row>
    <row r="35" spans="1:11" x14ac:dyDescent="0.25">
      <c r="A35" t="s">
        <v>44</v>
      </c>
      <c r="B35">
        <v>1</v>
      </c>
      <c r="C35" s="2">
        <v>352.96</v>
      </c>
    </row>
    <row r="36" spans="1:11" x14ac:dyDescent="0.25">
      <c r="A36" t="s">
        <v>45</v>
      </c>
      <c r="B36">
        <v>1</v>
      </c>
      <c r="C36" s="2">
        <v>854.48</v>
      </c>
    </row>
    <row r="37" spans="1:11" x14ac:dyDescent="0.25">
      <c r="A37" t="s">
        <v>54</v>
      </c>
      <c r="B37">
        <v>1</v>
      </c>
      <c r="C37" s="2">
        <v>1569.67</v>
      </c>
    </row>
    <row r="38" spans="1:11" x14ac:dyDescent="0.25">
      <c r="A38" t="s">
        <v>55</v>
      </c>
      <c r="B38">
        <v>1</v>
      </c>
      <c r="C38" s="2">
        <v>652.39</v>
      </c>
    </row>
    <row r="39" spans="1:11" x14ac:dyDescent="0.25">
      <c r="A39" t="s">
        <v>46</v>
      </c>
      <c r="B39">
        <v>6</v>
      </c>
      <c r="C39" s="2">
        <v>2236.6799999999998</v>
      </c>
    </row>
    <row r="40" spans="1:11" x14ac:dyDescent="0.25">
      <c r="A40" t="s">
        <v>56</v>
      </c>
      <c r="B40">
        <v>12</v>
      </c>
      <c r="C40" s="2">
        <v>1316.04</v>
      </c>
    </row>
    <row r="41" spans="1:11" x14ac:dyDescent="0.25">
      <c r="A41" t="s">
        <v>57</v>
      </c>
      <c r="B41">
        <v>1</v>
      </c>
      <c r="C41" s="2">
        <v>4059.61</v>
      </c>
    </row>
    <row r="42" spans="1:11" x14ac:dyDescent="0.25">
      <c r="A42" t="s">
        <v>58</v>
      </c>
      <c r="B42">
        <v>6</v>
      </c>
      <c r="C42" s="2">
        <v>172.8</v>
      </c>
    </row>
    <row r="43" spans="1:11" x14ac:dyDescent="0.25">
      <c r="A43" t="s">
        <v>47</v>
      </c>
      <c r="B43">
        <v>12</v>
      </c>
      <c r="C43" s="2">
        <v>727.08</v>
      </c>
    </row>
    <row r="44" spans="1:11" x14ac:dyDescent="0.25">
      <c r="A44" t="s">
        <v>59</v>
      </c>
      <c r="B44">
        <v>1</v>
      </c>
      <c r="C44" s="2" t="s">
        <v>60</v>
      </c>
    </row>
    <row r="45" spans="1:11" x14ac:dyDescent="0.25">
      <c r="A45" t="s">
        <v>38</v>
      </c>
      <c r="B45">
        <v>1</v>
      </c>
      <c r="C45" s="2">
        <v>180</v>
      </c>
    </row>
    <row r="46" spans="1:11" x14ac:dyDescent="0.25">
      <c r="C46" s="2">
        <f>SUM(C25:C45)</f>
        <v>43960.68</v>
      </c>
      <c r="K46" s="1">
        <f>I23-C46</f>
        <v>90929.790000000008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008F-7561-44AB-887E-3D0336E30DEA}">
  <dimension ref="A1:B9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2" max="2" width="10.7109375" bestFit="1" customWidth="1"/>
  </cols>
  <sheetData>
    <row r="1" spans="1:2" x14ac:dyDescent="0.25">
      <c r="A1" t="s">
        <v>22</v>
      </c>
      <c r="B1" s="1">
        <v>4000</v>
      </c>
    </row>
    <row r="2" spans="1:2" x14ac:dyDescent="0.25">
      <c r="A2" t="s">
        <v>26</v>
      </c>
      <c r="B2">
        <v>1</v>
      </c>
    </row>
    <row r="3" spans="1:2" x14ac:dyDescent="0.25">
      <c r="A3" t="s">
        <v>1</v>
      </c>
      <c r="B3">
        <v>1</v>
      </c>
    </row>
    <row r="5" spans="1:2" x14ac:dyDescent="0.25">
      <c r="A5" t="s">
        <v>22</v>
      </c>
      <c r="B5" s="1">
        <v>4000</v>
      </c>
    </row>
    <row r="6" spans="1:2" x14ac:dyDescent="0.25">
      <c r="A6" t="s">
        <v>26</v>
      </c>
      <c r="B6" s="1">
        <f>B5*B2</f>
        <v>4000</v>
      </c>
    </row>
    <row r="7" spans="1:2" x14ac:dyDescent="0.25">
      <c r="A7" t="s">
        <v>1</v>
      </c>
      <c r="B7" s="1">
        <f>SUM(B6)</f>
        <v>4000</v>
      </c>
    </row>
    <row r="9" spans="1:2" x14ac:dyDescent="0.25">
      <c r="B9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500E-4407-4881-92A7-10994E4086D9}">
  <dimension ref="A1:H24"/>
  <sheetViews>
    <sheetView workbookViewId="0">
      <selection activeCell="H24" sqref="H24"/>
    </sheetView>
  </sheetViews>
  <sheetFormatPr defaultRowHeight="15" x14ac:dyDescent="0.25"/>
  <cols>
    <col min="1" max="1" width="10.7109375" customWidth="1"/>
    <col min="2" max="2" width="10.7109375" bestFit="1" customWidth="1"/>
    <col min="3" max="3" width="12.140625" bestFit="1" customWidth="1"/>
    <col min="4" max="6" width="11.7109375" bestFit="1" customWidth="1"/>
    <col min="8" max="8" width="11.7109375" bestFit="1" customWidth="1"/>
  </cols>
  <sheetData>
    <row r="1" spans="1:6" x14ac:dyDescent="0.25">
      <c r="A1" t="s">
        <v>22</v>
      </c>
      <c r="B1" s="1">
        <v>3000</v>
      </c>
      <c r="C1" s="1">
        <v>4000</v>
      </c>
      <c r="D1" s="1">
        <v>6176.4</v>
      </c>
      <c r="E1" s="1">
        <v>7336.92</v>
      </c>
      <c r="F1" t="s">
        <v>1</v>
      </c>
    </row>
    <row r="2" spans="1:6" x14ac:dyDescent="0.25">
      <c r="A2" t="s">
        <v>24</v>
      </c>
      <c r="B2">
        <v>0</v>
      </c>
      <c r="C2">
        <v>0</v>
      </c>
      <c r="D2">
        <v>0</v>
      </c>
      <c r="E2">
        <v>1</v>
      </c>
      <c r="F2">
        <v>1</v>
      </c>
    </row>
    <row r="3" spans="1:6" x14ac:dyDescent="0.25">
      <c r="A3" t="s">
        <v>25</v>
      </c>
      <c r="B3">
        <v>0</v>
      </c>
      <c r="C3">
        <v>0</v>
      </c>
      <c r="D3">
        <v>1</v>
      </c>
      <c r="E3">
        <v>0</v>
      </c>
      <c r="F3">
        <v>1</v>
      </c>
    </row>
    <row r="4" spans="1:6" x14ac:dyDescent="0.25">
      <c r="A4" t="s">
        <v>31</v>
      </c>
      <c r="B4">
        <v>1</v>
      </c>
      <c r="C4">
        <v>0</v>
      </c>
      <c r="D4">
        <v>0</v>
      </c>
      <c r="E4">
        <v>0</v>
      </c>
      <c r="F4">
        <v>1</v>
      </c>
    </row>
    <row r="5" spans="1:6" x14ac:dyDescent="0.25">
      <c r="A5" t="s">
        <v>32</v>
      </c>
      <c r="B5">
        <v>0</v>
      </c>
      <c r="C5">
        <v>2</v>
      </c>
      <c r="D5">
        <v>0</v>
      </c>
      <c r="E5">
        <v>0</v>
      </c>
      <c r="F5">
        <v>2</v>
      </c>
    </row>
    <row r="6" spans="1:6" x14ac:dyDescent="0.25">
      <c r="A6" t="s">
        <v>1</v>
      </c>
      <c r="B6">
        <v>1</v>
      </c>
      <c r="C6">
        <v>2</v>
      </c>
      <c r="D6">
        <v>1</v>
      </c>
      <c r="E6">
        <v>1</v>
      </c>
      <c r="F6">
        <v>5</v>
      </c>
    </row>
    <row r="8" spans="1:6" x14ac:dyDescent="0.25">
      <c r="A8" t="s">
        <v>22</v>
      </c>
      <c r="B8" s="1">
        <v>3000</v>
      </c>
      <c r="C8" s="1">
        <v>4000</v>
      </c>
      <c r="D8" s="1">
        <v>6176.4</v>
      </c>
      <c r="E8" s="1">
        <v>7336.92</v>
      </c>
      <c r="F8" t="s">
        <v>1</v>
      </c>
    </row>
    <row r="9" spans="1:6" x14ac:dyDescent="0.25">
      <c r="A9" t="s">
        <v>24</v>
      </c>
      <c r="B9" s="1">
        <f>B$1*B2</f>
        <v>0</v>
      </c>
      <c r="C9" s="1">
        <f t="shared" ref="C9:E9" si="0">C$1*C2</f>
        <v>0</v>
      </c>
      <c r="D9" s="1">
        <f t="shared" si="0"/>
        <v>0</v>
      </c>
      <c r="E9" s="1">
        <f t="shared" si="0"/>
        <v>7336.92</v>
      </c>
      <c r="F9" s="1">
        <f>SUM(B9:E9)</f>
        <v>7336.92</v>
      </c>
    </row>
    <row r="10" spans="1:6" x14ac:dyDescent="0.25">
      <c r="A10" t="s">
        <v>25</v>
      </c>
      <c r="B10" s="1">
        <f t="shared" ref="B10:E10" si="1">B$1*B3</f>
        <v>0</v>
      </c>
      <c r="C10" s="1">
        <f t="shared" si="1"/>
        <v>0</v>
      </c>
      <c r="D10" s="1">
        <f t="shared" si="1"/>
        <v>6176.4</v>
      </c>
      <c r="E10" s="1">
        <f t="shared" si="1"/>
        <v>0</v>
      </c>
      <c r="F10" s="1">
        <f t="shared" ref="F10:F13" si="2">SUM(B10:E10)</f>
        <v>6176.4</v>
      </c>
    </row>
    <row r="11" spans="1:6" x14ac:dyDescent="0.25">
      <c r="A11" t="s">
        <v>31</v>
      </c>
      <c r="B11" s="1">
        <f>B$1*B4</f>
        <v>3000</v>
      </c>
      <c r="C11" s="1">
        <f t="shared" ref="C11:E11" si="3">C$1*C4</f>
        <v>0</v>
      </c>
      <c r="D11" s="1">
        <f t="shared" si="3"/>
        <v>0</v>
      </c>
      <c r="E11" s="1">
        <f t="shared" si="3"/>
        <v>0</v>
      </c>
      <c r="F11" s="1">
        <f t="shared" si="2"/>
        <v>3000</v>
      </c>
    </row>
    <row r="12" spans="1:6" x14ac:dyDescent="0.25">
      <c r="A12" t="s">
        <v>32</v>
      </c>
      <c r="B12" s="1">
        <f t="shared" ref="B12:E12" si="4">B$1*B5</f>
        <v>0</v>
      </c>
      <c r="C12" s="1">
        <f t="shared" si="4"/>
        <v>8000</v>
      </c>
      <c r="D12" s="1">
        <f t="shared" si="4"/>
        <v>0</v>
      </c>
      <c r="E12" s="1">
        <f t="shared" si="4"/>
        <v>0</v>
      </c>
      <c r="F12" s="1">
        <f t="shared" si="2"/>
        <v>8000</v>
      </c>
    </row>
    <row r="13" spans="1:6" x14ac:dyDescent="0.25">
      <c r="A13" t="s">
        <v>1</v>
      </c>
      <c r="B13" s="1">
        <f>SUM(B9:B12)</f>
        <v>3000</v>
      </c>
      <c r="C13" s="1">
        <f t="shared" ref="C13:E13" si="5">SUM(C9:C12)</f>
        <v>8000</v>
      </c>
      <c r="D13" s="1">
        <f t="shared" si="5"/>
        <v>6176.4</v>
      </c>
      <c r="E13" s="1">
        <f t="shared" si="5"/>
        <v>7336.92</v>
      </c>
      <c r="F13" s="1">
        <f t="shared" si="2"/>
        <v>24513.32</v>
      </c>
    </row>
    <row r="15" spans="1:6" x14ac:dyDescent="0.25">
      <c r="A15" t="s">
        <v>39</v>
      </c>
      <c r="B15">
        <v>1</v>
      </c>
      <c r="C15" s="2">
        <v>1027.28</v>
      </c>
    </row>
    <row r="16" spans="1:6" x14ac:dyDescent="0.25">
      <c r="A16" t="s">
        <v>40</v>
      </c>
      <c r="B16">
        <v>1</v>
      </c>
      <c r="C16" s="2">
        <v>463.48</v>
      </c>
    </row>
    <row r="17" spans="1:8" x14ac:dyDescent="0.25">
      <c r="A17" t="s">
        <v>41</v>
      </c>
      <c r="B17">
        <v>1</v>
      </c>
      <c r="C17" s="2">
        <v>1695.27</v>
      </c>
    </row>
    <row r="18" spans="1:8" x14ac:dyDescent="0.25">
      <c r="A18" t="s">
        <v>42</v>
      </c>
      <c r="B18">
        <v>1</v>
      </c>
      <c r="C18" s="2">
        <v>1671.6</v>
      </c>
    </row>
    <row r="19" spans="1:8" x14ac:dyDescent="0.25">
      <c r="A19" t="s">
        <v>44</v>
      </c>
      <c r="B19">
        <v>1</v>
      </c>
      <c r="C19" s="2">
        <v>352.96</v>
      </c>
    </row>
    <row r="20" spans="1:8" x14ac:dyDescent="0.25">
      <c r="A20" t="s">
        <v>45</v>
      </c>
      <c r="B20">
        <v>1</v>
      </c>
      <c r="C20" s="2">
        <v>854.48</v>
      </c>
    </row>
    <row r="21" spans="1:8" x14ac:dyDescent="0.25">
      <c r="A21" t="s">
        <v>46</v>
      </c>
      <c r="B21">
        <v>1</v>
      </c>
      <c r="C21" s="2">
        <v>372.78</v>
      </c>
    </row>
    <row r="22" spans="1:8" x14ac:dyDescent="0.25">
      <c r="A22" t="s">
        <v>56</v>
      </c>
      <c r="B22">
        <v>1</v>
      </c>
      <c r="C22" s="2">
        <v>109.67</v>
      </c>
    </row>
    <row r="23" spans="1:8" x14ac:dyDescent="0.25">
      <c r="A23" t="s">
        <v>47</v>
      </c>
      <c r="B23">
        <v>2</v>
      </c>
      <c r="C23" s="2">
        <v>121.18</v>
      </c>
    </row>
    <row r="24" spans="1:8" x14ac:dyDescent="0.25">
      <c r="C24" s="2">
        <f>SUM(C15:C23)</f>
        <v>6668.7</v>
      </c>
      <c r="H24" s="1">
        <f>F13-C24</f>
        <v>17844.62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E7C7-21B9-4B7A-BC6B-48AD05879195}">
  <dimension ref="A1:B9"/>
  <sheetViews>
    <sheetView workbookViewId="0">
      <selection activeCell="B9" sqref="B9"/>
    </sheetView>
  </sheetViews>
  <sheetFormatPr defaultRowHeight="15" x14ac:dyDescent="0.25"/>
  <cols>
    <col min="1" max="1" width="11" customWidth="1"/>
    <col min="2" max="2" width="10.7109375" bestFit="1" customWidth="1"/>
  </cols>
  <sheetData>
    <row r="1" spans="1:2" x14ac:dyDescent="0.25">
      <c r="A1" t="s">
        <v>22</v>
      </c>
      <c r="B1" s="1">
        <v>3000</v>
      </c>
    </row>
    <row r="2" spans="1:2" x14ac:dyDescent="0.25">
      <c r="A2" t="s">
        <v>31</v>
      </c>
      <c r="B2">
        <v>1</v>
      </c>
    </row>
    <row r="3" spans="1:2" x14ac:dyDescent="0.25">
      <c r="A3" t="s">
        <v>1</v>
      </c>
      <c r="B3">
        <v>1</v>
      </c>
    </row>
    <row r="5" spans="1:2" x14ac:dyDescent="0.25">
      <c r="A5" t="s">
        <v>22</v>
      </c>
      <c r="B5" s="1">
        <v>3000</v>
      </c>
    </row>
    <row r="6" spans="1:2" x14ac:dyDescent="0.25">
      <c r="A6" t="s">
        <v>31</v>
      </c>
      <c r="B6" s="1">
        <f>B5*B2</f>
        <v>3000</v>
      </c>
    </row>
    <row r="7" spans="1:2" x14ac:dyDescent="0.25">
      <c r="A7" t="s">
        <v>1</v>
      </c>
      <c r="B7" s="1">
        <f>SUM(B6)</f>
        <v>3000</v>
      </c>
    </row>
    <row r="9" spans="1:2" x14ac:dyDescent="0.25">
      <c r="B9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3194-3F82-44CC-8B05-2AC7818FE4F1}">
  <dimension ref="A1:B13"/>
  <sheetViews>
    <sheetView workbookViewId="0">
      <selection activeCell="C13" sqref="C13"/>
    </sheetView>
  </sheetViews>
  <sheetFormatPr defaultRowHeight="15" x14ac:dyDescent="0.25"/>
  <cols>
    <col min="1" max="1" width="10.7109375" customWidth="1"/>
    <col min="2" max="2" width="11.7109375" bestFit="1" customWidth="1"/>
  </cols>
  <sheetData>
    <row r="1" spans="1:2" x14ac:dyDescent="0.25">
      <c r="A1" t="s">
        <v>22</v>
      </c>
      <c r="B1" s="1">
        <v>4000</v>
      </c>
    </row>
    <row r="2" spans="1:2" x14ac:dyDescent="0.25">
      <c r="A2" t="s">
        <v>26</v>
      </c>
      <c r="B2">
        <v>1</v>
      </c>
    </row>
    <row r="3" spans="1:2" x14ac:dyDescent="0.25">
      <c r="A3" t="s">
        <v>33</v>
      </c>
      <c r="B3">
        <v>1</v>
      </c>
    </row>
    <row r="4" spans="1:2" x14ac:dyDescent="0.25">
      <c r="A4" t="s">
        <v>32</v>
      </c>
      <c r="B4">
        <v>6</v>
      </c>
    </row>
    <row r="5" spans="1:2" x14ac:dyDescent="0.25">
      <c r="A5" t="s">
        <v>1</v>
      </c>
      <c r="B5">
        <v>8</v>
      </c>
    </row>
    <row r="7" spans="1:2" x14ac:dyDescent="0.25">
      <c r="A7" t="s">
        <v>22</v>
      </c>
      <c r="B7" s="1">
        <v>4000</v>
      </c>
    </row>
    <row r="8" spans="1:2" x14ac:dyDescent="0.25">
      <c r="A8" t="s">
        <v>26</v>
      </c>
      <c r="B8" s="1">
        <f>B$7*B2</f>
        <v>4000</v>
      </c>
    </row>
    <row r="9" spans="1:2" x14ac:dyDescent="0.25">
      <c r="A9" t="s">
        <v>33</v>
      </c>
      <c r="B9" s="1">
        <f>B$7*B3</f>
        <v>4000</v>
      </c>
    </row>
    <row r="10" spans="1:2" x14ac:dyDescent="0.25">
      <c r="A10" t="s">
        <v>32</v>
      </c>
      <c r="B10" s="1">
        <f>B$7*B4</f>
        <v>24000</v>
      </c>
    </row>
    <row r="11" spans="1:2" x14ac:dyDescent="0.25">
      <c r="A11" t="s">
        <v>1</v>
      </c>
      <c r="B11" s="1">
        <f>SUM(B8:B10)</f>
        <v>32000</v>
      </c>
    </row>
    <row r="13" spans="1:2" x14ac:dyDescent="0.25">
      <c r="B13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D21C-85EE-4A29-9862-ECB4AA3368D3}">
  <dimension ref="A1:G22"/>
  <sheetViews>
    <sheetView workbookViewId="0">
      <selection activeCell="G22" sqref="G22"/>
    </sheetView>
  </sheetViews>
  <sheetFormatPr defaultRowHeight="15" x14ac:dyDescent="0.25"/>
  <cols>
    <col min="1" max="1" width="10.5703125" customWidth="1"/>
    <col min="2" max="2" width="11.7109375" bestFit="1" customWidth="1"/>
    <col min="3" max="3" width="13.28515625" bestFit="1" customWidth="1"/>
    <col min="4" max="4" width="11.7109375" bestFit="1" customWidth="1"/>
    <col min="5" max="5" width="12.7109375" bestFit="1" customWidth="1"/>
    <col min="7" max="7" width="12.7109375" bestFit="1" customWidth="1"/>
  </cols>
  <sheetData>
    <row r="1" spans="1:5" x14ac:dyDescent="0.25">
      <c r="A1" t="s">
        <v>22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8</v>
      </c>
      <c r="E2">
        <v>8</v>
      </c>
    </row>
    <row r="3" spans="1:5" x14ac:dyDescent="0.25">
      <c r="A3" t="s">
        <v>25</v>
      </c>
      <c r="B3">
        <v>0</v>
      </c>
      <c r="C3">
        <v>1</v>
      </c>
      <c r="D3">
        <v>0</v>
      </c>
      <c r="E3">
        <v>1</v>
      </c>
    </row>
    <row r="4" spans="1:5" x14ac:dyDescent="0.25">
      <c r="A4" t="s">
        <v>26</v>
      </c>
      <c r="B4">
        <v>23</v>
      </c>
      <c r="C4">
        <v>0</v>
      </c>
      <c r="D4">
        <v>0</v>
      </c>
      <c r="E4">
        <v>23</v>
      </c>
    </row>
    <row r="5" spans="1:5" x14ac:dyDescent="0.25">
      <c r="A5" t="s">
        <v>1</v>
      </c>
      <c r="B5">
        <v>23</v>
      </c>
      <c r="C5">
        <v>1</v>
      </c>
      <c r="D5">
        <v>8</v>
      </c>
      <c r="E5">
        <v>32</v>
      </c>
    </row>
    <row r="7" spans="1:5" x14ac:dyDescent="0.25">
      <c r="A7" t="s">
        <v>22</v>
      </c>
      <c r="B7" s="1">
        <v>4000</v>
      </c>
      <c r="C7" s="1">
        <v>6176.4</v>
      </c>
      <c r="D7" s="1">
        <v>7336.92</v>
      </c>
      <c r="E7" t="s">
        <v>1</v>
      </c>
    </row>
    <row r="8" spans="1:5" x14ac:dyDescent="0.25">
      <c r="A8" t="s">
        <v>24</v>
      </c>
      <c r="B8" s="1">
        <f>B$7*B2</f>
        <v>0</v>
      </c>
      <c r="C8" s="1">
        <f t="shared" ref="C8" si="0">C$7*C2</f>
        <v>0</v>
      </c>
      <c r="D8" s="1">
        <f>D$7*D2</f>
        <v>58695.360000000001</v>
      </c>
      <c r="E8" s="1">
        <f>SUM(B8:D8)</f>
        <v>58695.360000000001</v>
      </c>
    </row>
    <row r="9" spans="1:5" x14ac:dyDescent="0.25">
      <c r="A9" t="s">
        <v>25</v>
      </c>
      <c r="B9" s="1">
        <f t="shared" ref="B9:D9" si="1">B$7*B3</f>
        <v>0</v>
      </c>
      <c r="C9" s="1">
        <f t="shared" si="1"/>
        <v>6176.4</v>
      </c>
      <c r="D9" s="1">
        <f t="shared" si="1"/>
        <v>0</v>
      </c>
      <c r="E9" s="1">
        <f t="shared" ref="E9:E10" si="2">SUM(B9:D9)</f>
        <v>6176.4</v>
      </c>
    </row>
    <row r="10" spans="1:5" x14ac:dyDescent="0.25">
      <c r="A10" t="s">
        <v>26</v>
      </c>
      <c r="B10" s="1">
        <f>B$7*B4</f>
        <v>92000</v>
      </c>
      <c r="C10" s="1">
        <f t="shared" ref="C10:D10" si="3">C$7*C4</f>
        <v>0</v>
      </c>
      <c r="D10" s="1">
        <f t="shared" si="3"/>
        <v>0</v>
      </c>
      <c r="E10" s="1">
        <f t="shared" si="2"/>
        <v>92000</v>
      </c>
    </row>
    <row r="11" spans="1:5" x14ac:dyDescent="0.25">
      <c r="A11" t="s">
        <v>1</v>
      </c>
      <c r="B11" s="1">
        <f>SUM(B8:B10)</f>
        <v>92000</v>
      </c>
      <c r="C11" s="1">
        <f t="shared" ref="C11:D11" si="4">SUM(C8:C10)</f>
        <v>6176.4</v>
      </c>
      <c r="D11" s="1">
        <f t="shared" si="4"/>
        <v>58695.360000000001</v>
      </c>
      <c r="E11" s="1">
        <f>SUM(E8:E10)</f>
        <v>156871.76</v>
      </c>
    </row>
    <row r="13" spans="1:5" x14ac:dyDescent="0.25">
      <c r="A13" t="s">
        <v>39</v>
      </c>
      <c r="B13">
        <v>8</v>
      </c>
      <c r="C13" s="2">
        <v>8218.24</v>
      </c>
    </row>
    <row r="14" spans="1:5" x14ac:dyDescent="0.25">
      <c r="A14" t="s">
        <v>40</v>
      </c>
      <c r="B14">
        <v>8</v>
      </c>
      <c r="C14" s="2">
        <v>3707.84</v>
      </c>
    </row>
    <row r="15" spans="1:5" x14ac:dyDescent="0.25">
      <c r="A15" t="s">
        <v>41</v>
      </c>
      <c r="B15">
        <v>8</v>
      </c>
      <c r="C15" s="2">
        <v>13562.16</v>
      </c>
    </row>
    <row r="16" spans="1:5" x14ac:dyDescent="0.25">
      <c r="A16" t="s">
        <v>42</v>
      </c>
      <c r="B16">
        <v>1</v>
      </c>
      <c r="C16" s="2">
        <v>1671.6</v>
      </c>
    </row>
    <row r="17" spans="1:7" x14ac:dyDescent="0.25">
      <c r="A17" t="s">
        <v>44</v>
      </c>
      <c r="B17">
        <v>1</v>
      </c>
      <c r="C17" s="2">
        <v>352.96</v>
      </c>
    </row>
    <row r="18" spans="1:7" x14ac:dyDescent="0.25">
      <c r="A18" t="s">
        <v>45</v>
      </c>
      <c r="B18">
        <v>1</v>
      </c>
      <c r="C18" s="2">
        <v>854.48</v>
      </c>
    </row>
    <row r="19" spans="1:7" x14ac:dyDescent="0.25">
      <c r="A19" t="s">
        <v>46</v>
      </c>
      <c r="B19">
        <v>7</v>
      </c>
      <c r="C19" s="2">
        <v>2609.46</v>
      </c>
    </row>
    <row r="20" spans="1:7" x14ac:dyDescent="0.25">
      <c r="A20" t="s">
        <v>56</v>
      </c>
      <c r="B20">
        <v>16</v>
      </c>
      <c r="C20" s="2">
        <v>1754.72</v>
      </c>
    </row>
    <row r="21" spans="1:7" x14ac:dyDescent="0.25">
      <c r="A21" t="s">
        <v>47</v>
      </c>
      <c r="B21">
        <v>1</v>
      </c>
      <c r="C21" s="2">
        <v>60.59</v>
      </c>
    </row>
    <row r="22" spans="1:7" x14ac:dyDescent="0.25">
      <c r="C22" s="2">
        <f>SUM(C13:C21)</f>
        <v>32792.049999999996</v>
      </c>
      <c r="G22" s="1">
        <f>E11-C22</f>
        <v>124079.71000000002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2976-01E2-4826-B367-0639467FBE6A}">
  <dimension ref="A1:B9"/>
  <sheetViews>
    <sheetView workbookViewId="0">
      <selection activeCell="C9" sqref="C9"/>
    </sheetView>
  </sheetViews>
  <sheetFormatPr defaultRowHeight="15" x14ac:dyDescent="0.25"/>
  <cols>
    <col min="1" max="1" width="10.85546875" customWidth="1"/>
    <col min="2" max="2" width="14.7109375" customWidth="1"/>
  </cols>
  <sheetData>
    <row r="1" spans="1:2" x14ac:dyDescent="0.25">
      <c r="A1" t="s">
        <v>22</v>
      </c>
      <c r="B1" s="1">
        <v>4000</v>
      </c>
    </row>
    <row r="2" spans="1:2" x14ac:dyDescent="0.25">
      <c r="A2" t="s">
        <v>26</v>
      </c>
      <c r="B2">
        <v>2</v>
      </c>
    </row>
    <row r="3" spans="1:2" x14ac:dyDescent="0.25">
      <c r="A3" t="s">
        <v>1</v>
      </c>
      <c r="B3">
        <v>2</v>
      </c>
    </row>
    <row r="5" spans="1:2" x14ac:dyDescent="0.25">
      <c r="A5" t="s">
        <v>22</v>
      </c>
      <c r="B5" s="1">
        <v>4000</v>
      </c>
    </row>
    <row r="6" spans="1:2" x14ac:dyDescent="0.25">
      <c r="A6" t="s">
        <v>26</v>
      </c>
      <c r="B6" s="1">
        <f>B5*B2</f>
        <v>8000</v>
      </c>
    </row>
    <row r="7" spans="1:2" x14ac:dyDescent="0.25">
      <c r="A7" t="s">
        <v>1</v>
      </c>
      <c r="B7" s="1">
        <f>SUM(B6)</f>
        <v>8000</v>
      </c>
    </row>
    <row r="9" spans="1:2" x14ac:dyDescent="0.25">
      <c r="B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7351-5E04-459D-A0A2-066A84E4E771}">
  <dimension ref="A1:B9"/>
  <sheetViews>
    <sheetView workbookViewId="0">
      <selection activeCell="C9" sqref="C9"/>
    </sheetView>
  </sheetViews>
  <sheetFormatPr defaultRowHeight="15" x14ac:dyDescent="0.25"/>
  <cols>
    <col min="1" max="1" width="11" customWidth="1"/>
    <col min="2" max="2" width="10.7109375" bestFit="1" customWidth="1"/>
  </cols>
  <sheetData>
    <row r="1" spans="1:2" x14ac:dyDescent="0.25">
      <c r="A1" t="s">
        <v>22</v>
      </c>
      <c r="B1" s="1">
        <v>4000</v>
      </c>
    </row>
    <row r="2" spans="1:2" x14ac:dyDescent="0.25">
      <c r="A2" t="s">
        <v>26</v>
      </c>
      <c r="B2">
        <v>1</v>
      </c>
    </row>
    <row r="3" spans="1:2" x14ac:dyDescent="0.25">
      <c r="A3" t="s">
        <v>1</v>
      </c>
      <c r="B3">
        <v>1</v>
      </c>
    </row>
    <row r="5" spans="1:2" x14ac:dyDescent="0.25">
      <c r="A5" t="s">
        <v>22</v>
      </c>
      <c r="B5" s="1">
        <v>4000</v>
      </c>
    </row>
    <row r="6" spans="1:2" x14ac:dyDescent="0.25">
      <c r="A6" t="s">
        <v>26</v>
      </c>
      <c r="B6" s="1">
        <f>B5*B2</f>
        <v>4000</v>
      </c>
    </row>
    <row r="7" spans="1:2" x14ac:dyDescent="0.25">
      <c r="A7" t="s">
        <v>1</v>
      </c>
      <c r="B7" s="1">
        <f>SUM(B6)</f>
        <v>4000</v>
      </c>
    </row>
    <row r="9" spans="1:2" x14ac:dyDescent="0.25">
      <c r="B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CB3D-C4C5-4011-B229-C2C595B9F693}">
  <dimension ref="A1:J45"/>
  <sheetViews>
    <sheetView topLeftCell="A19" workbookViewId="0">
      <selection activeCell="J45" sqref="J45"/>
    </sheetView>
  </sheetViews>
  <sheetFormatPr defaultRowHeight="15" x14ac:dyDescent="0.25"/>
  <cols>
    <col min="1" max="1" width="10.7109375" customWidth="1"/>
    <col min="2" max="2" width="11.7109375" bestFit="1" customWidth="1"/>
    <col min="3" max="3" width="14.28515625" bestFit="1" customWidth="1"/>
    <col min="4" max="6" width="10.7109375" bestFit="1" customWidth="1"/>
    <col min="7" max="7" width="11.7109375" bestFit="1" customWidth="1"/>
    <col min="8" max="8" width="12.7109375" bestFit="1" customWidth="1"/>
    <col min="10" max="10" width="12.7109375" bestFit="1" customWidth="1"/>
  </cols>
  <sheetData>
    <row r="1" spans="1:8" x14ac:dyDescent="0.25">
      <c r="A1" t="s">
        <v>22</v>
      </c>
      <c r="B1" s="1">
        <v>4000</v>
      </c>
      <c r="C1" s="1">
        <v>4146.4799999999996</v>
      </c>
      <c r="D1" s="1">
        <v>5203.67</v>
      </c>
      <c r="E1" s="1">
        <v>6176.4</v>
      </c>
      <c r="F1" s="1">
        <v>7336.92</v>
      </c>
      <c r="G1" s="1">
        <v>17244.439999999999</v>
      </c>
      <c r="H1" t="s">
        <v>1</v>
      </c>
    </row>
    <row r="2" spans="1:8" x14ac:dyDescent="0.25">
      <c r="A2" t="s">
        <v>34</v>
      </c>
      <c r="B2">
        <v>0</v>
      </c>
      <c r="C2">
        <v>1</v>
      </c>
      <c r="D2">
        <v>0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27</v>
      </c>
      <c r="B3">
        <v>0</v>
      </c>
      <c r="C3">
        <v>0</v>
      </c>
      <c r="D3">
        <v>2</v>
      </c>
      <c r="E3">
        <v>0</v>
      </c>
      <c r="F3">
        <v>0</v>
      </c>
      <c r="G3">
        <v>0</v>
      </c>
      <c r="H3">
        <v>2</v>
      </c>
    </row>
    <row r="4" spans="1:8" x14ac:dyDescent="0.25">
      <c r="A4" t="s">
        <v>24</v>
      </c>
      <c r="B4">
        <v>0</v>
      </c>
      <c r="C4">
        <v>0</v>
      </c>
      <c r="D4">
        <v>0</v>
      </c>
      <c r="E4">
        <v>0</v>
      </c>
      <c r="F4">
        <v>16</v>
      </c>
      <c r="G4">
        <v>0</v>
      </c>
      <c r="H4">
        <v>16</v>
      </c>
    </row>
    <row r="5" spans="1:8" x14ac:dyDescent="0.25">
      <c r="A5" t="s">
        <v>28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</row>
    <row r="6" spans="1:8" x14ac:dyDescent="0.25">
      <c r="A6" t="s">
        <v>25</v>
      </c>
      <c r="B6">
        <v>0</v>
      </c>
      <c r="C6">
        <v>0</v>
      </c>
      <c r="D6">
        <v>0</v>
      </c>
      <c r="E6">
        <v>14</v>
      </c>
      <c r="F6">
        <v>0</v>
      </c>
      <c r="G6">
        <v>0</v>
      </c>
      <c r="H6">
        <v>14</v>
      </c>
    </row>
    <row r="7" spans="1:8" x14ac:dyDescent="0.25">
      <c r="A7" t="s">
        <v>26</v>
      </c>
      <c r="B7">
        <v>3</v>
      </c>
      <c r="C7">
        <v>0</v>
      </c>
      <c r="D7">
        <v>0</v>
      </c>
      <c r="E7">
        <v>0</v>
      </c>
      <c r="F7">
        <v>0</v>
      </c>
      <c r="G7">
        <v>0</v>
      </c>
      <c r="H7">
        <v>3</v>
      </c>
    </row>
    <row r="8" spans="1:8" x14ac:dyDescent="0.25">
      <c r="A8" t="s">
        <v>32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</row>
    <row r="9" spans="1:8" x14ac:dyDescent="0.25">
      <c r="A9" t="s">
        <v>1</v>
      </c>
      <c r="B9">
        <v>5</v>
      </c>
      <c r="C9">
        <v>1</v>
      </c>
      <c r="D9">
        <v>2</v>
      </c>
      <c r="E9">
        <v>14</v>
      </c>
      <c r="F9">
        <v>16</v>
      </c>
      <c r="G9">
        <v>1</v>
      </c>
      <c r="H9">
        <v>39</v>
      </c>
    </row>
    <row r="11" spans="1:8" x14ac:dyDescent="0.25">
      <c r="A11" t="s">
        <v>22</v>
      </c>
      <c r="B11" s="1">
        <v>4000</v>
      </c>
      <c r="C11" s="1">
        <v>4146.4799999999996</v>
      </c>
      <c r="D11" s="1">
        <v>5203.67</v>
      </c>
      <c r="E11" s="1">
        <v>6176.4</v>
      </c>
      <c r="F11" s="1">
        <v>7336.92</v>
      </c>
      <c r="G11" s="1">
        <v>17244.439999999999</v>
      </c>
      <c r="H11" t="s">
        <v>1</v>
      </c>
    </row>
    <row r="12" spans="1:8" x14ac:dyDescent="0.25">
      <c r="A12" t="s">
        <v>34</v>
      </c>
      <c r="B12" s="1">
        <f>B$11*B2</f>
        <v>0</v>
      </c>
      <c r="C12" s="1">
        <f t="shared" ref="C12:G12" si="0">C$11*C2</f>
        <v>4146.4799999999996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>SUM(B12:G12)</f>
        <v>4146.4799999999996</v>
      </c>
    </row>
    <row r="13" spans="1:8" x14ac:dyDescent="0.25">
      <c r="A13" t="s">
        <v>27</v>
      </c>
      <c r="B13" s="1">
        <f t="shared" ref="B13:G13" si="1">B$11*B3</f>
        <v>0</v>
      </c>
      <c r="C13" s="1">
        <f t="shared" si="1"/>
        <v>0</v>
      </c>
      <c r="D13" s="1">
        <f t="shared" si="1"/>
        <v>10407.34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ref="H13:H18" si="2">SUM(B13:G13)</f>
        <v>10407.34</v>
      </c>
    </row>
    <row r="14" spans="1:8" x14ac:dyDescent="0.25">
      <c r="A14" t="s">
        <v>24</v>
      </c>
      <c r="B14" s="1">
        <f t="shared" ref="B14:G14" si="3">B$11*B4</f>
        <v>0</v>
      </c>
      <c r="C14" s="1">
        <f t="shared" si="3"/>
        <v>0</v>
      </c>
      <c r="D14" s="1">
        <f t="shared" si="3"/>
        <v>0</v>
      </c>
      <c r="E14" s="1">
        <f t="shared" si="3"/>
        <v>0</v>
      </c>
      <c r="F14" s="1">
        <f t="shared" si="3"/>
        <v>117390.72</v>
      </c>
      <c r="G14" s="1">
        <f t="shared" si="3"/>
        <v>0</v>
      </c>
      <c r="H14" s="1">
        <f t="shared" si="2"/>
        <v>117390.72</v>
      </c>
    </row>
    <row r="15" spans="1:8" x14ac:dyDescent="0.25">
      <c r="A15" t="s">
        <v>28</v>
      </c>
      <c r="B15" s="1">
        <f t="shared" ref="B15:G15" si="4">B$11*B5</f>
        <v>0</v>
      </c>
      <c r="C15" s="1">
        <f t="shared" si="4"/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17244.439999999999</v>
      </c>
      <c r="H15" s="1">
        <f t="shared" si="2"/>
        <v>17244.439999999999</v>
      </c>
    </row>
    <row r="16" spans="1:8" x14ac:dyDescent="0.25">
      <c r="A16" t="s">
        <v>25</v>
      </c>
      <c r="B16" s="1">
        <f t="shared" ref="B16:G16" si="5">B$11*B6</f>
        <v>0</v>
      </c>
      <c r="C16" s="1">
        <f t="shared" si="5"/>
        <v>0</v>
      </c>
      <c r="D16" s="1">
        <f t="shared" si="5"/>
        <v>0</v>
      </c>
      <c r="E16" s="1">
        <f t="shared" si="5"/>
        <v>86469.599999999991</v>
      </c>
      <c r="F16" s="1">
        <f t="shared" si="5"/>
        <v>0</v>
      </c>
      <c r="G16" s="1">
        <f t="shared" si="5"/>
        <v>0</v>
      </c>
      <c r="H16" s="1">
        <f t="shared" si="2"/>
        <v>86469.599999999991</v>
      </c>
    </row>
    <row r="17" spans="1:8" x14ac:dyDescent="0.25">
      <c r="A17" t="s">
        <v>26</v>
      </c>
      <c r="B17" s="1">
        <f t="shared" ref="B17:G17" si="6">B$11*B7</f>
        <v>12000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0</v>
      </c>
      <c r="H17" s="1">
        <f t="shared" si="2"/>
        <v>12000</v>
      </c>
    </row>
    <row r="18" spans="1:8" x14ac:dyDescent="0.25">
      <c r="A18" t="s">
        <v>32</v>
      </c>
      <c r="B18" s="1">
        <f t="shared" ref="B18:G18" si="7">B$11*B8</f>
        <v>8000</v>
      </c>
      <c r="C18" s="1">
        <f t="shared" si="7"/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2"/>
        <v>8000</v>
      </c>
    </row>
    <row r="19" spans="1:8" x14ac:dyDescent="0.25">
      <c r="A19" t="s">
        <v>1</v>
      </c>
      <c r="B19" s="1">
        <f>SUM(B12:B18)</f>
        <v>20000</v>
      </c>
      <c r="C19" s="1">
        <f t="shared" ref="C19:G19" si="8">SUM(C12:C18)</f>
        <v>4146.4799999999996</v>
      </c>
      <c r="D19" s="1">
        <f t="shared" si="8"/>
        <v>10407.34</v>
      </c>
      <c r="E19" s="1">
        <f t="shared" si="8"/>
        <v>86469.599999999991</v>
      </c>
      <c r="F19" s="1">
        <f t="shared" si="8"/>
        <v>117390.72</v>
      </c>
      <c r="G19" s="1">
        <f t="shared" si="8"/>
        <v>17244.439999999999</v>
      </c>
      <c r="H19" s="1">
        <f>SUM(H12:H18)</f>
        <v>255658.58000000002</v>
      </c>
    </row>
    <row r="21" spans="1:8" x14ac:dyDescent="0.25">
      <c r="A21" t="s">
        <v>49</v>
      </c>
      <c r="B21">
        <v>1</v>
      </c>
      <c r="C21" s="2">
        <v>282.87</v>
      </c>
    </row>
    <row r="22" spans="1:8" x14ac:dyDescent="0.25">
      <c r="A22" t="s">
        <v>39</v>
      </c>
      <c r="B22">
        <v>16</v>
      </c>
      <c r="C22" s="2">
        <v>16436.48</v>
      </c>
    </row>
    <row r="23" spans="1:8" x14ac:dyDescent="0.25">
      <c r="A23" t="s">
        <v>61</v>
      </c>
      <c r="B23">
        <v>1</v>
      </c>
      <c r="C23" s="2">
        <v>426.15</v>
      </c>
    </row>
    <row r="24" spans="1:8" x14ac:dyDescent="0.25">
      <c r="A24" t="s">
        <v>40</v>
      </c>
      <c r="B24">
        <v>17</v>
      </c>
      <c r="C24" s="2">
        <v>7879.16</v>
      </c>
    </row>
    <row r="25" spans="1:8" x14ac:dyDescent="0.25">
      <c r="A25" t="s">
        <v>51</v>
      </c>
      <c r="B25">
        <v>1</v>
      </c>
      <c r="C25" s="2">
        <v>1008</v>
      </c>
    </row>
    <row r="26" spans="1:8" x14ac:dyDescent="0.25">
      <c r="A26" t="s">
        <v>52</v>
      </c>
      <c r="B26">
        <v>1</v>
      </c>
      <c r="C26" s="2">
        <v>2601.84</v>
      </c>
    </row>
    <row r="27" spans="1:8" x14ac:dyDescent="0.25">
      <c r="A27" t="s">
        <v>62</v>
      </c>
      <c r="B27">
        <v>2</v>
      </c>
      <c r="C27" s="2">
        <v>4711.04</v>
      </c>
    </row>
    <row r="28" spans="1:8" x14ac:dyDescent="0.25">
      <c r="A28" t="s">
        <v>41</v>
      </c>
      <c r="B28">
        <v>14</v>
      </c>
      <c r="C28" s="2">
        <v>23733.78</v>
      </c>
    </row>
    <row r="29" spans="1:8" x14ac:dyDescent="0.25">
      <c r="A29" t="s">
        <v>42</v>
      </c>
      <c r="B29">
        <v>14</v>
      </c>
      <c r="C29" s="2">
        <v>23402.400000000001</v>
      </c>
    </row>
    <row r="30" spans="1:8" x14ac:dyDescent="0.25">
      <c r="A30" t="s">
        <v>43</v>
      </c>
      <c r="B30">
        <v>8</v>
      </c>
      <c r="C30" s="2">
        <v>1188.56</v>
      </c>
    </row>
    <row r="31" spans="1:8" x14ac:dyDescent="0.25">
      <c r="A31" t="s">
        <v>53</v>
      </c>
      <c r="B31">
        <v>1</v>
      </c>
      <c r="C31" s="2">
        <v>1316.68</v>
      </c>
    </row>
    <row r="32" spans="1:8" x14ac:dyDescent="0.25">
      <c r="A32" t="s">
        <v>44</v>
      </c>
      <c r="B32">
        <v>14</v>
      </c>
      <c r="C32" s="2">
        <v>4941.4399999999996</v>
      </c>
    </row>
    <row r="33" spans="1:10" x14ac:dyDescent="0.25">
      <c r="A33" t="s">
        <v>45</v>
      </c>
      <c r="B33">
        <v>14</v>
      </c>
      <c r="C33" s="2">
        <v>11962.72</v>
      </c>
    </row>
    <row r="34" spans="1:10" x14ac:dyDescent="0.25">
      <c r="A34" t="s">
        <v>63</v>
      </c>
      <c r="B34">
        <v>1</v>
      </c>
      <c r="C34" s="2">
        <v>793.25</v>
      </c>
    </row>
    <row r="35" spans="1:10" x14ac:dyDescent="0.25">
      <c r="A35" t="s">
        <v>64</v>
      </c>
      <c r="B35">
        <v>1</v>
      </c>
      <c r="C35" s="2">
        <v>1812.73</v>
      </c>
    </row>
    <row r="36" spans="1:10" x14ac:dyDescent="0.25">
      <c r="A36" t="s">
        <v>54</v>
      </c>
      <c r="B36">
        <v>1</v>
      </c>
      <c r="C36" s="2">
        <v>1569.67</v>
      </c>
    </row>
    <row r="37" spans="1:10" x14ac:dyDescent="0.25">
      <c r="A37" t="s">
        <v>46</v>
      </c>
      <c r="B37">
        <v>16</v>
      </c>
      <c r="C37" s="2">
        <v>5964.48</v>
      </c>
    </row>
    <row r="38" spans="1:10" x14ac:dyDescent="0.25">
      <c r="A38" t="s">
        <v>56</v>
      </c>
      <c r="B38">
        <v>25</v>
      </c>
      <c r="C38" s="2">
        <v>2741.75</v>
      </c>
    </row>
    <row r="39" spans="1:10" x14ac:dyDescent="0.25">
      <c r="A39" t="s">
        <v>57</v>
      </c>
      <c r="B39">
        <v>1</v>
      </c>
      <c r="C39" s="2">
        <v>4059.61</v>
      </c>
    </row>
    <row r="40" spans="1:10" x14ac:dyDescent="0.25">
      <c r="A40" t="s">
        <v>65</v>
      </c>
      <c r="B40">
        <v>1</v>
      </c>
      <c r="C40" s="2">
        <v>3549.36</v>
      </c>
    </row>
    <row r="41" spans="1:10" x14ac:dyDescent="0.25">
      <c r="A41" t="s">
        <v>58</v>
      </c>
      <c r="B41">
        <v>1</v>
      </c>
      <c r="C41" s="2">
        <v>28.8</v>
      </c>
    </row>
    <row r="42" spans="1:10" x14ac:dyDescent="0.25">
      <c r="A42" t="s">
        <v>66</v>
      </c>
      <c r="B42">
        <v>1</v>
      </c>
      <c r="C42" s="2">
        <v>396.88</v>
      </c>
    </row>
    <row r="43" spans="1:10" x14ac:dyDescent="0.25">
      <c r="A43" t="s">
        <v>67</v>
      </c>
      <c r="B43">
        <v>1</v>
      </c>
      <c r="C43" s="2">
        <v>334.22</v>
      </c>
    </row>
    <row r="44" spans="1:10" x14ac:dyDescent="0.25">
      <c r="A44" t="s">
        <v>47</v>
      </c>
      <c r="B44">
        <v>27</v>
      </c>
      <c r="C44" s="2">
        <v>1635.93</v>
      </c>
    </row>
    <row r="45" spans="1:10" x14ac:dyDescent="0.25">
      <c r="C45" s="2">
        <f>SUM(C21:C44)</f>
        <v>122777.79999999999</v>
      </c>
      <c r="J45" s="1">
        <f>H19-C45</f>
        <v>132880.78000000003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CB4F-43D4-46BD-958F-A7B080D692EE}">
  <dimension ref="A1:G23"/>
  <sheetViews>
    <sheetView workbookViewId="0">
      <selection activeCell="C23" sqref="C23"/>
    </sheetView>
  </sheetViews>
  <sheetFormatPr defaultRowHeight="15" x14ac:dyDescent="0.25"/>
  <cols>
    <col min="1" max="1" width="11.140625" customWidth="1"/>
    <col min="2" max="2" width="11.7109375" bestFit="1" customWidth="1"/>
    <col min="3" max="3" width="13.28515625" bestFit="1" customWidth="1"/>
    <col min="4" max="4" width="13.42578125" customWidth="1"/>
    <col min="5" max="5" width="12.7109375" bestFit="1" customWidth="1"/>
    <col min="7" max="7" width="11.7109375" bestFit="1" customWidth="1"/>
  </cols>
  <sheetData>
    <row r="1" spans="1:5" x14ac:dyDescent="0.25">
      <c r="A1" t="s">
        <v>22</v>
      </c>
      <c r="B1" s="1">
        <v>5203.67</v>
      </c>
      <c r="C1" s="1">
        <v>6176.4</v>
      </c>
      <c r="D1" s="1">
        <v>7336.92</v>
      </c>
      <c r="E1" t="s">
        <v>1</v>
      </c>
    </row>
    <row r="2" spans="1:5" x14ac:dyDescent="0.25">
      <c r="A2" t="s">
        <v>27</v>
      </c>
      <c r="B2">
        <v>1</v>
      </c>
      <c r="C2">
        <v>0</v>
      </c>
      <c r="D2">
        <v>0</v>
      </c>
      <c r="E2">
        <v>1</v>
      </c>
    </row>
    <row r="3" spans="1:5" x14ac:dyDescent="0.25">
      <c r="A3" t="s">
        <v>24</v>
      </c>
      <c r="B3">
        <v>0</v>
      </c>
      <c r="C3">
        <v>0</v>
      </c>
      <c r="D3">
        <v>14</v>
      </c>
      <c r="E3">
        <v>14</v>
      </c>
    </row>
    <row r="4" spans="1:5" x14ac:dyDescent="0.25">
      <c r="A4" t="s">
        <v>25</v>
      </c>
      <c r="B4">
        <v>0</v>
      </c>
      <c r="C4">
        <v>13</v>
      </c>
      <c r="D4">
        <v>0</v>
      </c>
      <c r="E4">
        <v>13</v>
      </c>
    </row>
    <row r="5" spans="1:5" x14ac:dyDescent="0.25">
      <c r="A5" t="s">
        <v>1</v>
      </c>
      <c r="B5">
        <v>1</v>
      </c>
      <c r="C5">
        <v>13</v>
      </c>
      <c r="D5">
        <v>14</v>
      </c>
      <c r="E5">
        <v>28</v>
      </c>
    </row>
    <row r="7" spans="1:5" x14ac:dyDescent="0.25">
      <c r="A7" t="s">
        <v>22</v>
      </c>
      <c r="B7" s="1">
        <v>5203.67</v>
      </c>
      <c r="C7" s="1">
        <v>6176.4</v>
      </c>
      <c r="D7" s="1">
        <v>7336.92</v>
      </c>
      <c r="E7" t="s">
        <v>1</v>
      </c>
    </row>
    <row r="8" spans="1:5" x14ac:dyDescent="0.25">
      <c r="A8" t="s">
        <v>27</v>
      </c>
      <c r="B8" s="1">
        <f>B$7*B2</f>
        <v>5203.67</v>
      </c>
      <c r="C8" s="1">
        <f t="shared" ref="C8:D8" si="0">C$7*C2</f>
        <v>0</v>
      </c>
      <c r="D8" s="1">
        <f t="shared" si="0"/>
        <v>0</v>
      </c>
      <c r="E8" s="1">
        <f>SUM(B8:D8)</f>
        <v>5203.67</v>
      </c>
    </row>
    <row r="9" spans="1:5" x14ac:dyDescent="0.25">
      <c r="A9" t="s">
        <v>24</v>
      </c>
      <c r="B9" s="1">
        <f t="shared" ref="B9:D9" si="1">B$7*B3</f>
        <v>0</v>
      </c>
      <c r="C9" s="1">
        <f t="shared" si="1"/>
        <v>0</v>
      </c>
      <c r="D9" s="1">
        <f t="shared" si="1"/>
        <v>102716.88</v>
      </c>
      <c r="E9" s="1">
        <f t="shared" ref="E9:E10" si="2">SUM(B9:D9)</f>
        <v>102716.88</v>
      </c>
    </row>
    <row r="10" spans="1:5" x14ac:dyDescent="0.25">
      <c r="A10" t="s">
        <v>25</v>
      </c>
      <c r="B10" s="1">
        <f t="shared" ref="B10:D10" si="3">B$7*B4</f>
        <v>0</v>
      </c>
      <c r="C10" s="1">
        <f t="shared" si="3"/>
        <v>80293.2</v>
      </c>
      <c r="D10" s="1">
        <f t="shared" si="3"/>
        <v>0</v>
      </c>
      <c r="E10" s="1">
        <f t="shared" si="2"/>
        <v>80293.2</v>
      </c>
    </row>
    <row r="11" spans="1:5" x14ac:dyDescent="0.25">
      <c r="A11" t="s">
        <v>1</v>
      </c>
      <c r="B11" s="1">
        <f>SUM(B8:B10)</f>
        <v>5203.67</v>
      </c>
      <c r="C11" s="1">
        <f t="shared" ref="C11:D11" si="4">SUM(C8:C10)</f>
        <v>80293.2</v>
      </c>
      <c r="D11" s="1">
        <f t="shared" si="4"/>
        <v>102716.88</v>
      </c>
      <c r="E11" s="1">
        <f>SUM(E8:E10)</f>
        <v>188213.75</v>
      </c>
    </row>
    <row r="13" spans="1:5" x14ac:dyDescent="0.25">
      <c r="A13" t="s">
        <v>39</v>
      </c>
      <c r="B13">
        <v>15</v>
      </c>
      <c r="C13" s="2">
        <v>15409.2</v>
      </c>
    </row>
    <row r="14" spans="1:5" x14ac:dyDescent="0.25">
      <c r="A14" t="s">
        <v>40</v>
      </c>
      <c r="B14">
        <v>15</v>
      </c>
      <c r="C14" s="2">
        <v>6952.2</v>
      </c>
    </row>
    <row r="15" spans="1:5" x14ac:dyDescent="0.25">
      <c r="A15" t="s">
        <v>62</v>
      </c>
      <c r="B15">
        <v>1</v>
      </c>
      <c r="C15" s="2">
        <v>2355.52</v>
      </c>
    </row>
    <row r="16" spans="1:5" x14ac:dyDescent="0.25">
      <c r="A16" t="s">
        <v>41</v>
      </c>
      <c r="B16">
        <v>14</v>
      </c>
      <c r="C16" s="2">
        <v>23733.78</v>
      </c>
    </row>
    <row r="17" spans="1:7" x14ac:dyDescent="0.25">
      <c r="A17" t="s">
        <v>42</v>
      </c>
      <c r="B17">
        <v>13</v>
      </c>
      <c r="C17" s="2">
        <v>21730.799999999999</v>
      </c>
    </row>
    <row r="18" spans="1:7" x14ac:dyDescent="0.25">
      <c r="A18" t="s">
        <v>44</v>
      </c>
      <c r="B18">
        <v>13</v>
      </c>
      <c r="C18" s="2">
        <v>4588.4799999999996</v>
      </c>
    </row>
    <row r="19" spans="1:7" x14ac:dyDescent="0.25">
      <c r="A19" t="s">
        <v>45</v>
      </c>
      <c r="B19">
        <v>13</v>
      </c>
      <c r="C19" s="2">
        <v>11108.24</v>
      </c>
    </row>
    <row r="20" spans="1:7" x14ac:dyDescent="0.25">
      <c r="A20" t="s">
        <v>46</v>
      </c>
      <c r="B20">
        <v>15</v>
      </c>
      <c r="C20" s="2">
        <v>5591.7</v>
      </c>
    </row>
    <row r="21" spans="1:7" x14ac:dyDescent="0.25">
      <c r="A21" t="s">
        <v>56</v>
      </c>
      <c r="B21">
        <v>22</v>
      </c>
      <c r="C21" s="2">
        <v>2412.7399999999998</v>
      </c>
    </row>
    <row r="22" spans="1:7" x14ac:dyDescent="0.25">
      <c r="A22" t="s">
        <v>47</v>
      </c>
      <c r="B22">
        <v>14</v>
      </c>
      <c r="C22" s="2">
        <v>848.26</v>
      </c>
    </row>
    <row r="23" spans="1:7" x14ac:dyDescent="0.25">
      <c r="C23" s="2">
        <f>SUM(C13:C22)</f>
        <v>94730.92</v>
      </c>
      <c r="G23" s="1">
        <f>E11-C23</f>
        <v>93482.83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8AE1-3D10-451A-B97F-21BA3CEC8B46}">
  <dimension ref="A1:F13"/>
  <sheetViews>
    <sheetView workbookViewId="0">
      <selection activeCell="F14" sqref="F14"/>
    </sheetView>
  </sheetViews>
  <sheetFormatPr defaultRowHeight="15" x14ac:dyDescent="0.25"/>
  <cols>
    <col min="1" max="1" width="10.7109375" customWidth="1"/>
    <col min="2" max="2" width="11.7109375" customWidth="1"/>
    <col min="3" max="3" width="13.5703125" customWidth="1"/>
    <col min="4" max="4" width="11.7109375" bestFit="1" customWidth="1"/>
    <col min="6" max="6" width="11.7109375" bestFit="1" customWidth="1"/>
  </cols>
  <sheetData>
    <row r="1" spans="1:6" x14ac:dyDescent="0.25">
      <c r="A1" t="s">
        <v>22</v>
      </c>
      <c r="B1" s="1">
        <v>4000</v>
      </c>
      <c r="C1" s="1">
        <v>6000</v>
      </c>
      <c r="D1" t="s">
        <v>1</v>
      </c>
    </row>
    <row r="2" spans="1:6" x14ac:dyDescent="0.25">
      <c r="A2" t="s">
        <v>26</v>
      </c>
      <c r="B2">
        <v>2</v>
      </c>
      <c r="C2">
        <v>0</v>
      </c>
      <c r="D2">
        <v>2</v>
      </c>
    </row>
    <row r="3" spans="1:6" x14ac:dyDescent="0.25">
      <c r="A3" t="s">
        <v>29</v>
      </c>
      <c r="B3">
        <v>0</v>
      </c>
      <c r="C3">
        <v>3</v>
      </c>
      <c r="D3">
        <v>3</v>
      </c>
    </row>
    <row r="4" spans="1:6" x14ac:dyDescent="0.25">
      <c r="A4" t="s">
        <v>35</v>
      </c>
      <c r="B4">
        <v>1</v>
      </c>
      <c r="C4">
        <v>0</v>
      </c>
      <c r="D4">
        <v>1</v>
      </c>
    </row>
    <row r="5" spans="1:6" x14ac:dyDescent="0.25">
      <c r="A5" t="s">
        <v>1</v>
      </c>
      <c r="B5">
        <v>3</v>
      </c>
      <c r="C5">
        <v>3</v>
      </c>
      <c r="D5">
        <v>6</v>
      </c>
    </row>
    <row r="7" spans="1:6" x14ac:dyDescent="0.25">
      <c r="A7" t="s">
        <v>22</v>
      </c>
      <c r="B7" s="1">
        <v>4000</v>
      </c>
      <c r="C7" s="1">
        <v>6000</v>
      </c>
      <c r="D7" t="s">
        <v>1</v>
      </c>
    </row>
    <row r="8" spans="1:6" x14ac:dyDescent="0.25">
      <c r="A8" t="s">
        <v>26</v>
      </c>
      <c r="B8" s="1">
        <f>B$7*B2</f>
        <v>8000</v>
      </c>
      <c r="C8" s="1">
        <f>C$7*C2</f>
        <v>0</v>
      </c>
      <c r="D8" s="1">
        <f>SUM(B8:C8)</f>
        <v>8000</v>
      </c>
    </row>
    <row r="9" spans="1:6" x14ac:dyDescent="0.25">
      <c r="A9" t="s">
        <v>29</v>
      </c>
      <c r="B9" s="1">
        <f t="shared" ref="B9:C9" si="0">B$7*B3</f>
        <v>0</v>
      </c>
      <c r="C9" s="1">
        <f t="shared" si="0"/>
        <v>18000</v>
      </c>
      <c r="D9" s="1">
        <f t="shared" ref="D9:D10" si="1">SUM(B9:C9)</f>
        <v>18000</v>
      </c>
    </row>
    <row r="10" spans="1:6" x14ac:dyDescent="0.25">
      <c r="A10" t="s">
        <v>35</v>
      </c>
      <c r="B10" s="1">
        <f t="shared" ref="B10:C10" si="2">B$7*B4</f>
        <v>4000</v>
      </c>
      <c r="C10" s="1">
        <f t="shared" si="2"/>
        <v>0</v>
      </c>
      <c r="D10" s="1">
        <f t="shared" si="1"/>
        <v>4000</v>
      </c>
    </row>
    <row r="11" spans="1:6" x14ac:dyDescent="0.25">
      <c r="A11" t="s">
        <v>1</v>
      </c>
      <c r="B11" s="1">
        <f>SUM(B8:B10)</f>
        <v>12000</v>
      </c>
      <c r="C11" s="1">
        <f>SUM(C8:C10)</f>
        <v>18000</v>
      </c>
      <c r="D11" s="1">
        <f>SUM(D8:D10)</f>
        <v>30000</v>
      </c>
    </row>
    <row r="13" spans="1:6" x14ac:dyDescent="0.25">
      <c r="A13" t="s">
        <v>38</v>
      </c>
      <c r="B13">
        <v>1</v>
      </c>
      <c r="C13" s="2">
        <v>180</v>
      </c>
      <c r="F13" s="1">
        <f>D11-C13</f>
        <v>29820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E942-16E2-4D90-87D1-0AF679E97893}">
  <dimension ref="A1:I39"/>
  <sheetViews>
    <sheetView topLeftCell="A8" workbookViewId="0">
      <selection activeCell="I39" sqref="I39"/>
    </sheetView>
  </sheetViews>
  <sheetFormatPr defaultRowHeight="15" x14ac:dyDescent="0.25"/>
  <cols>
    <col min="1" max="1" width="10.7109375" customWidth="1"/>
    <col min="2" max="2" width="13.5703125" customWidth="1"/>
    <col min="3" max="3" width="14.42578125" customWidth="1"/>
    <col min="4" max="7" width="13.5703125" customWidth="1"/>
    <col min="9" max="9" width="12.7109375" bestFit="1" customWidth="1"/>
  </cols>
  <sheetData>
    <row r="1" spans="1:7" x14ac:dyDescent="0.25">
      <c r="A1" t="s">
        <v>22</v>
      </c>
      <c r="B1" s="1">
        <v>3000</v>
      </c>
      <c r="C1" s="1">
        <v>4000</v>
      </c>
      <c r="D1" s="1">
        <v>6176.4</v>
      </c>
      <c r="E1" s="1">
        <v>7336.92</v>
      </c>
      <c r="F1" s="1">
        <v>17244.439999999999</v>
      </c>
      <c r="G1" t="s">
        <v>1</v>
      </c>
    </row>
    <row r="2" spans="1:7" x14ac:dyDescent="0.25">
      <c r="A2" t="s">
        <v>24</v>
      </c>
      <c r="B2">
        <v>0</v>
      </c>
      <c r="C2">
        <v>0</v>
      </c>
      <c r="D2">
        <v>0</v>
      </c>
      <c r="E2">
        <v>14</v>
      </c>
      <c r="F2">
        <v>0</v>
      </c>
      <c r="G2">
        <v>14</v>
      </c>
    </row>
    <row r="3" spans="1:7" x14ac:dyDescent="0.25">
      <c r="A3" t="s">
        <v>28</v>
      </c>
      <c r="B3">
        <v>0</v>
      </c>
      <c r="C3">
        <v>0</v>
      </c>
      <c r="D3">
        <v>0</v>
      </c>
      <c r="E3">
        <v>0</v>
      </c>
      <c r="F3">
        <v>1</v>
      </c>
      <c r="G3">
        <v>1</v>
      </c>
    </row>
    <row r="4" spans="1:7" x14ac:dyDescent="0.25">
      <c r="A4" t="s">
        <v>25</v>
      </c>
      <c r="B4">
        <v>0</v>
      </c>
      <c r="C4">
        <v>0</v>
      </c>
      <c r="D4">
        <v>19</v>
      </c>
      <c r="E4">
        <v>0</v>
      </c>
      <c r="F4">
        <v>0</v>
      </c>
      <c r="G4">
        <v>19</v>
      </c>
    </row>
    <row r="5" spans="1:7" x14ac:dyDescent="0.25">
      <c r="A5" t="s">
        <v>31</v>
      </c>
      <c r="B5">
        <v>2</v>
      </c>
      <c r="C5">
        <v>0</v>
      </c>
      <c r="D5">
        <v>0</v>
      </c>
      <c r="E5">
        <v>0</v>
      </c>
      <c r="F5">
        <v>0</v>
      </c>
      <c r="G5">
        <v>2</v>
      </c>
    </row>
    <row r="6" spans="1:7" x14ac:dyDescent="0.25">
      <c r="A6" t="s">
        <v>32</v>
      </c>
      <c r="B6">
        <v>0</v>
      </c>
      <c r="C6">
        <v>1</v>
      </c>
      <c r="D6">
        <v>0</v>
      </c>
      <c r="E6">
        <v>0</v>
      </c>
      <c r="F6">
        <v>0</v>
      </c>
      <c r="G6">
        <v>1</v>
      </c>
    </row>
    <row r="7" spans="1:7" x14ac:dyDescent="0.25">
      <c r="A7" t="s">
        <v>1</v>
      </c>
      <c r="B7">
        <v>2</v>
      </c>
      <c r="C7">
        <v>1</v>
      </c>
      <c r="D7">
        <v>19</v>
      </c>
      <c r="E7">
        <v>14</v>
      </c>
      <c r="F7">
        <v>1</v>
      </c>
      <c r="G7">
        <v>37</v>
      </c>
    </row>
    <row r="9" spans="1:7" x14ac:dyDescent="0.25">
      <c r="A9" t="s">
        <v>22</v>
      </c>
      <c r="B9" s="1">
        <v>3000</v>
      </c>
      <c r="C9" s="1">
        <v>4000</v>
      </c>
      <c r="D9" s="1">
        <v>6176.4</v>
      </c>
      <c r="E9" s="1">
        <v>7336.92</v>
      </c>
      <c r="F9" s="1">
        <v>17244.439999999999</v>
      </c>
      <c r="G9" t="s">
        <v>1</v>
      </c>
    </row>
    <row r="10" spans="1:7" x14ac:dyDescent="0.25">
      <c r="A10" t="s">
        <v>24</v>
      </c>
      <c r="B10" s="1">
        <f>B$9*B2</f>
        <v>0</v>
      </c>
      <c r="C10" s="1">
        <f t="shared" ref="C10:F10" si="0">C$9*C2</f>
        <v>0</v>
      </c>
      <c r="D10" s="1">
        <f t="shared" si="0"/>
        <v>0</v>
      </c>
      <c r="E10" s="1">
        <f t="shared" si="0"/>
        <v>102716.88</v>
      </c>
      <c r="F10" s="1">
        <f t="shared" si="0"/>
        <v>0</v>
      </c>
      <c r="G10" s="1">
        <f>SUM(B10:F10)</f>
        <v>102716.88</v>
      </c>
    </row>
    <row r="11" spans="1:7" x14ac:dyDescent="0.25">
      <c r="A11" t="s">
        <v>28</v>
      </c>
      <c r="B11" s="1">
        <f t="shared" ref="B11:F11" si="1">B$9*B3</f>
        <v>0</v>
      </c>
      <c r="C11" s="1">
        <f t="shared" si="1"/>
        <v>0</v>
      </c>
      <c r="D11" s="1">
        <f t="shared" si="1"/>
        <v>0</v>
      </c>
      <c r="E11" s="1">
        <f t="shared" si="1"/>
        <v>0</v>
      </c>
      <c r="F11" s="1">
        <f t="shared" si="1"/>
        <v>17244.439999999999</v>
      </c>
      <c r="G11" s="1">
        <f t="shared" ref="G11:G14" si="2">SUM(B11:F11)</f>
        <v>17244.439999999999</v>
      </c>
    </row>
    <row r="12" spans="1:7" x14ac:dyDescent="0.25">
      <c r="A12" t="s">
        <v>25</v>
      </c>
      <c r="B12" s="1">
        <f t="shared" ref="B12:F12" si="3">B$9*B4</f>
        <v>0</v>
      </c>
      <c r="C12" s="1">
        <f t="shared" si="3"/>
        <v>0</v>
      </c>
      <c r="D12" s="1">
        <f t="shared" si="3"/>
        <v>117351.59999999999</v>
      </c>
      <c r="E12" s="1">
        <f t="shared" si="3"/>
        <v>0</v>
      </c>
      <c r="F12" s="1">
        <f t="shared" si="3"/>
        <v>0</v>
      </c>
      <c r="G12" s="1">
        <f t="shared" si="2"/>
        <v>117351.59999999999</v>
      </c>
    </row>
    <row r="13" spans="1:7" x14ac:dyDescent="0.25">
      <c r="A13" t="s">
        <v>31</v>
      </c>
      <c r="B13" s="1">
        <f t="shared" ref="B13:F13" si="4">B$9*B5</f>
        <v>6000</v>
      </c>
      <c r="C13" s="1">
        <f t="shared" si="4"/>
        <v>0</v>
      </c>
      <c r="D13" s="1">
        <f t="shared" si="4"/>
        <v>0</v>
      </c>
      <c r="E13" s="1">
        <f t="shared" si="4"/>
        <v>0</v>
      </c>
      <c r="F13" s="1">
        <f t="shared" si="4"/>
        <v>0</v>
      </c>
      <c r="G13" s="1">
        <f t="shared" si="2"/>
        <v>6000</v>
      </c>
    </row>
    <row r="14" spans="1:7" x14ac:dyDescent="0.25">
      <c r="A14" t="s">
        <v>32</v>
      </c>
      <c r="B14" s="1">
        <f t="shared" ref="B14:F14" si="5">B$9*B6</f>
        <v>0</v>
      </c>
      <c r="C14" s="1">
        <f t="shared" si="5"/>
        <v>4000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2"/>
        <v>4000</v>
      </c>
    </row>
    <row r="15" spans="1:7" x14ac:dyDescent="0.25">
      <c r="A15" t="s">
        <v>1</v>
      </c>
      <c r="B15" s="1">
        <f>SUM(B10:B14)</f>
        <v>6000</v>
      </c>
      <c r="C15" s="1">
        <f t="shared" ref="C15:F15" si="6">SUM(C10:C14)</f>
        <v>4000</v>
      </c>
      <c r="D15" s="1">
        <f t="shared" si="6"/>
        <v>117351.59999999999</v>
      </c>
      <c r="E15" s="1">
        <f t="shared" si="6"/>
        <v>102716.88</v>
      </c>
      <c r="F15" s="1">
        <f t="shared" si="6"/>
        <v>17244.439999999999</v>
      </c>
      <c r="G15" s="1">
        <f>SUM(G10:G14)</f>
        <v>247312.91999999998</v>
      </c>
    </row>
    <row r="17" spans="1:3" x14ac:dyDescent="0.25">
      <c r="A17" t="s">
        <v>48</v>
      </c>
      <c r="B17">
        <v>8</v>
      </c>
      <c r="C17" s="2">
        <v>835.52</v>
      </c>
    </row>
    <row r="18" spans="1:3" x14ac:dyDescent="0.25">
      <c r="A18" t="s">
        <v>68</v>
      </c>
      <c r="B18">
        <v>2</v>
      </c>
      <c r="C18" s="2">
        <v>219.24</v>
      </c>
    </row>
    <row r="19" spans="1:3" x14ac:dyDescent="0.25">
      <c r="A19" t="s">
        <v>39</v>
      </c>
      <c r="B19">
        <v>14</v>
      </c>
      <c r="C19" s="2">
        <v>14381.92</v>
      </c>
    </row>
    <row r="20" spans="1:3" x14ac:dyDescent="0.25">
      <c r="A20" t="s">
        <v>40</v>
      </c>
      <c r="B20">
        <v>14</v>
      </c>
      <c r="C20" s="2">
        <v>6488.72</v>
      </c>
    </row>
    <row r="21" spans="1:3" x14ac:dyDescent="0.25">
      <c r="A21" t="s">
        <v>69</v>
      </c>
      <c r="B21">
        <v>2</v>
      </c>
      <c r="C21" s="2">
        <v>929.22</v>
      </c>
    </row>
    <row r="22" spans="1:3" x14ac:dyDescent="0.25">
      <c r="A22" t="s">
        <v>50</v>
      </c>
      <c r="B22">
        <v>4</v>
      </c>
      <c r="C22" s="2">
        <v>8489.48</v>
      </c>
    </row>
    <row r="23" spans="1:3" x14ac:dyDescent="0.25">
      <c r="A23" t="s">
        <v>51</v>
      </c>
      <c r="B23">
        <v>8</v>
      </c>
      <c r="C23" s="2">
        <v>8064</v>
      </c>
    </row>
    <row r="24" spans="1:3" x14ac:dyDescent="0.25">
      <c r="A24" t="s">
        <v>70</v>
      </c>
      <c r="B24">
        <v>1</v>
      </c>
      <c r="C24" s="2">
        <v>1758.84</v>
      </c>
    </row>
    <row r="25" spans="1:3" x14ac:dyDescent="0.25">
      <c r="A25" t="s">
        <v>41</v>
      </c>
      <c r="B25">
        <v>6</v>
      </c>
      <c r="C25" s="2">
        <v>10171.620000000001</v>
      </c>
    </row>
    <row r="26" spans="1:3" x14ac:dyDescent="0.25">
      <c r="A26" t="s">
        <v>42</v>
      </c>
      <c r="B26">
        <v>19</v>
      </c>
      <c r="C26" s="2">
        <v>31760.400000000001</v>
      </c>
    </row>
    <row r="27" spans="1:3" x14ac:dyDescent="0.25">
      <c r="A27" t="s">
        <v>43</v>
      </c>
      <c r="B27">
        <v>1</v>
      </c>
      <c r="C27" s="2">
        <v>148.57</v>
      </c>
    </row>
    <row r="28" spans="1:3" x14ac:dyDescent="0.25">
      <c r="A28" t="s">
        <v>71</v>
      </c>
      <c r="B28">
        <v>1</v>
      </c>
      <c r="C28" s="2">
        <v>528.5</v>
      </c>
    </row>
    <row r="29" spans="1:3" x14ac:dyDescent="0.25">
      <c r="A29" t="s">
        <v>53</v>
      </c>
      <c r="B29">
        <v>1</v>
      </c>
      <c r="C29" s="2">
        <v>1316.68</v>
      </c>
    </row>
    <row r="30" spans="1:3" x14ac:dyDescent="0.25">
      <c r="A30" t="s">
        <v>44</v>
      </c>
      <c r="B30">
        <v>19</v>
      </c>
      <c r="C30" s="2">
        <v>6706.24</v>
      </c>
    </row>
    <row r="31" spans="1:3" x14ac:dyDescent="0.25">
      <c r="A31" t="s">
        <v>45</v>
      </c>
      <c r="B31">
        <v>19</v>
      </c>
      <c r="C31" s="2">
        <v>16235.12</v>
      </c>
    </row>
    <row r="32" spans="1:3" x14ac:dyDescent="0.25">
      <c r="A32" t="s">
        <v>54</v>
      </c>
      <c r="B32">
        <v>1</v>
      </c>
      <c r="C32" s="2">
        <v>1569.67</v>
      </c>
    </row>
    <row r="33" spans="1:9" x14ac:dyDescent="0.25">
      <c r="A33" t="s">
        <v>55</v>
      </c>
      <c r="B33">
        <v>1</v>
      </c>
      <c r="C33" s="2">
        <v>652.39</v>
      </c>
    </row>
    <row r="34" spans="1:9" x14ac:dyDescent="0.25">
      <c r="A34" t="s">
        <v>46</v>
      </c>
      <c r="B34">
        <v>14</v>
      </c>
      <c r="C34" s="2">
        <v>5218.92</v>
      </c>
    </row>
    <row r="35" spans="1:9" x14ac:dyDescent="0.25">
      <c r="A35" t="s">
        <v>72</v>
      </c>
      <c r="B35">
        <v>3</v>
      </c>
      <c r="C35" s="2">
        <v>46.02</v>
      </c>
    </row>
    <row r="36" spans="1:9" x14ac:dyDescent="0.25">
      <c r="A36" t="s">
        <v>56</v>
      </c>
      <c r="B36">
        <v>28</v>
      </c>
      <c r="C36" s="2">
        <v>3070.76</v>
      </c>
    </row>
    <row r="37" spans="1:9" x14ac:dyDescent="0.25">
      <c r="A37" t="s">
        <v>58</v>
      </c>
      <c r="B37">
        <v>8</v>
      </c>
      <c r="C37" s="2">
        <v>230.4</v>
      </c>
    </row>
    <row r="38" spans="1:9" x14ac:dyDescent="0.25">
      <c r="A38" t="s">
        <v>47</v>
      </c>
      <c r="B38">
        <v>27</v>
      </c>
      <c r="C38" s="2">
        <v>1635.93</v>
      </c>
    </row>
    <row r="39" spans="1:9" x14ac:dyDescent="0.25">
      <c r="C39" s="2">
        <f>SUM(C17:C38)</f>
        <v>120458.15999999999</v>
      </c>
      <c r="I39" s="1">
        <f>G15-C39</f>
        <v>126854.76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18ED-9D5B-4E18-A754-8FFDE4E53C04}">
  <dimension ref="A1:G21"/>
  <sheetViews>
    <sheetView workbookViewId="0">
      <selection activeCell="G21" sqref="G21"/>
    </sheetView>
  </sheetViews>
  <sheetFormatPr defaultRowHeight="15" x14ac:dyDescent="0.25"/>
  <cols>
    <col min="1" max="1" width="10.85546875" customWidth="1"/>
    <col min="2" max="2" width="10.7109375" bestFit="1" customWidth="1"/>
    <col min="3" max="3" width="12.140625" bestFit="1" customWidth="1"/>
    <col min="4" max="5" width="11.7109375" bestFit="1" customWidth="1"/>
    <col min="7" max="7" width="11.7109375" bestFit="1" customWidth="1"/>
  </cols>
  <sheetData>
    <row r="1" spans="1:5" x14ac:dyDescent="0.25">
      <c r="A1" t="s">
        <v>22</v>
      </c>
      <c r="B1" s="1">
        <v>2000</v>
      </c>
      <c r="C1" s="1">
        <v>4000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2</v>
      </c>
      <c r="E2">
        <v>2</v>
      </c>
    </row>
    <row r="3" spans="1:5" x14ac:dyDescent="0.25">
      <c r="A3" t="s">
        <v>26</v>
      </c>
      <c r="B3">
        <v>0</v>
      </c>
      <c r="C3">
        <v>11</v>
      </c>
      <c r="D3">
        <v>0</v>
      </c>
      <c r="E3">
        <v>11</v>
      </c>
    </row>
    <row r="4" spans="1:5" x14ac:dyDescent="0.25">
      <c r="A4" t="s">
        <v>36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32</v>
      </c>
      <c r="B5">
        <v>0</v>
      </c>
      <c r="C5">
        <v>1</v>
      </c>
      <c r="D5">
        <v>0</v>
      </c>
      <c r="E5">
        <v>1</v>
      </c>
    </row>
    <row r="6" spans="1:5" x14ac:dyDescent="0.25">
      <c r="A6" t="s">
        <v>1</v>
      </c>
      <c r="B6">
        <v>1</v>
      </c>
      <c r="C6">
        <v>12</v>
      </c>
      <c r="D6">
        <v>2</v>
      </c>
      <c r="E6">
        <v>15</v>
      </c>
    </row>
    <row r="8" spans="1:5" x14ac:dyDescent="0.25">
      <c r="A8" t="s">
        <v>22</v>
      </c>
      <c r="B8" s="1">
        <v>2000</v>
      </c>
      <c r="C8" s="1">
        <v>4000</v>
      </c>
      <c r="D8" s="1">
        <v>7336.92</v>
      </c>
      <c r="E8" t="s">
        <v>1</v>
      </c>
    </row>
    <row r="9" spans="1:5" x14ac:dyDescent="0.25">
      <c r="A9" t="s">
        <v>24</v>
      </c>
      <c r="B9" s="1">
        <f>B$1*B2</f>
        <v>0</v>
      </c>
      <c r="C9" s="1">
        <f t="shared" ref="C9:D9" si="0">C$1*C2</f>
        <v>0</v>
      </c>
      <c r="D9" s="1">
        <f t="shared" si="0"/>
        <v>14673.84</v>
      </c>
      <c r="E9" s="1">
        <f>SUM(B9:D9)</f>
        <v>14673.84</v>
      </c>
    </row>
    <row r="10" spans="1:5" x14ac:dyDescent="0.25">
      <c r="A10" t="s">
        <v>26</v>
      </c>
      <c r="B10" s="1">
        <f t="shared" ref="B10:D10" si="1">B$1*B3</f>
        <v>0</v>
      </c>
      <c r="C10" s="1">
        <f t="shared" si="1"/>
        <v>44000</v>
      </c>
      <c r="D10" s="1">
        <f t="shared" si="1"/>
        <v>0</v>
      </c>
      <c r="E10" s="1">
        <f t="shared" ref="E10:E12" si="2">SUM(B10:D10)</f>
        <v>44000</v>
      </c>
    </row>
    <row r="11" spans="1:5" x14ac:dyDescent="0.25">
      <c r="A11" t="s">
        <v>36</v>
      </c>
      <c r="B11" s="1">
        <f t="shared" ref="B11:D11" si="3">B$1*B4</f>
        <v>2000</v>
      </c>
      <c r="C11" s="1">
        <f t="shared" si="3"/>
        <v>0</v>
      </c>
      <c r="D11" s="1">
        <f t="shared" si="3"/>
        <v>0</v>
      </c>
      <c r="E11" s="1">
        <f t="shared" si="2"/>
        <v>2000</v>
      </c>
    </row>
    <row r="12" spans="1:5" x14ac:dyDescent="0.25">
      <c r="A12" t="s">
        <v>32</v>
      </c>
      <c r="B12" s="1">
        <f t="shared" ref="B12:D12" si="4">B$1*B5</f>
        <v>0</v>
      </c>
      <c r="C12" s="1">
        <f t="shared" si="4"/>
        <v>4000</v>
      </c>
      <c r="D12" s="1">
        <f t="shared" si="4"/>
        <v>0</v>
      </c>
      <c r="E12" s="1">
        <f t="shared" si="2"/>
        <v>4000</v>
      </c>
    </row>
    <row r="13" spans="1:5" x14ac:dyDescent="0.25">
      <c r="A13" t="s">
        <v>1</v>
      </c>
      <c r="B13" s="1">
        <f>SUM(B8:B12)</f>
        <v>4000</v>
      </c>
      <c r="C13" s="1">
        <f t="shared" ref="C13:E13" si="5">SUM(C8:C12)</f>
        <v>52000</v>
      </c>
      <c r="D13" s="1">
        <f t="shared" si="5"/>
        <v>22010.760000000002</v>
      </c>
      <c r="E13" s="1">
        <f t="shared" si="5"/>
        <v>64673.84</v>
      </c>
    </row>
    <row r="15" spans="1:5" x14ac:dyDescent="0.25">
      <c r="A15" t="s">
        <v>39</v>
      </c>
      <c r="B15">
        <v>2</v>
      </c>
      <c r="C15" s="2">
        <v>2054.56</v>
      </c>
    </row>
    <row r="16" spans="1:5" x14ac:dyDescent="0.25">
      <c r="A16" t="s">
        <v>40</v>
      </c>
      <c r="B16">
        <v>2</v>
      </c>
      <c r="C16" s="2">
        <v>926.96</v>
      </c>
    </row>
    <row r="17" spans="1:7" x14ac:dyDescent="0.25">
      <c r="A17" t="s">
        <v>41</v>
      </c>
      <c r="B17">
        <v>2</v>
      </c>
      <c r="C17" s="2">
        <v>3390.54</v>
      </c>
    </row>
    <row r="18" spans="1:7" x14ac:dyDescent="0.25">
      <c r="A18" t="s">
        <v>46</v>
      </c>
      <c r="B18">
        <v>2</v>
      </c>
      <c r="C18" s="2">
        <v>745.56</v>
      </c>
    </row>
    <row r="19" spans="1:7" x14ac:dyDescent="0.25">
      <c r="A19" t="s">
        <v>56</v>
      </c>
      <c r="B19">
        <v>2</v>
      </c>
      <c r="C19" s="2">
        <v>219.34</v>
      </c>
    </row>
    <row r="20" spans="1:7" x14ac:dyDescent="0.25">
      <c r="A20" t="s">
        <v>38</v>
      </c>
      <c r="B20">
        <v>1</v>
      </c>
      <c r="C20" s="2">
        <v>180</v>
      </c>
    </row>
    <row r="21" spans="1:7" x14ac:dyDescent="0.25">
      <c r="C21" s="3">
        <f>SUM(C15:C20)</f>
        <v>7516.9599999999991</v>
      </c>
      <c r="G21" s="1">
        <f>E13-C21</f>
        <v>57156.88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237-ADD8-4934-B4C0-70F3D8A62E22}">
  <dimension ref="A1:F16"/>
  <sheetViews>
    <sheetView workbookViewId="0">
      <selection activeCell="C16" sqref="C16"/>
    </sheetView>
  </sheetViews>
  <sheetFormatPr defaultRowHeight="15" x14ac:dyDescent="0.25"/>
  <cols>
    <col min="1" max="1" width="11.140625" customWidth="1"/>
    <col min="2" max="2" width="10.7109375" customWidth="1"/>
    <col min="3" max="3" width="13.28515625" bestFit="1" customWidth="1"/>
    <col min="4" max="4" width="11.85546875" customWidth="1"/>
    <col min="6" max="6" width="11.7109375" bestFit="1" customWidth="1"/>
  </cols>
  <sheetData>
    <row r="1" spans="1:6" x14ac:dyDescent="0.25">
      <c r="A1" t="s">
        <v>22</v>
      </c>
      <c r="B1" s="1">
        <v>4000</v>
      </c>
      <c r="C1" s="1">
        <v>7336.92</v>
      </c>
      <c r="D1" t="s">
        <v>1</v>
      </c>
    </row>
    <row r="2" spans="1:6" x14ac:dyDescent="0.25">
      <c r="A2" t="s">
        <v>24</v>
      </c>
      <c r="B2">
        <v>0</v>
      </c>
      <c r="C2">
        <v>6</v>
      </c>
      <c r="D2">
        <v>6</v>
      </c>
    </row>
    <row r="3" spans="1:6" x14ac:dyDescent="0.25">
      <c r="A3" t="s">
        <v>37</v>
      </c>
      <c r="B3">
        <v>1</v>
      </c>
      <c r="C3">
        <v>0</v>
      </c>
      <c r="D3">
        <v>1</v>
      </c>
    </row>
    <row r="4" spans="1:6" x14ac:dyDescent="0.25">
      <c r="A4" t="s">
        <v>1</v>
      </c>
      <c r="B4">
        <v>1</v>
      </c>
      <c r="C4">
        <v>6</v>
      </c>
      <c r="D4">
        <v>7</v>
      </c>
    </row>
    <row r="6" spans="1:6" x14ac:dyDescent="0.25">
      <c r="A6" t="s">
        <v>22</v>
      </c>
      <c r="B6" s="1">
        <v>4000</v>
      </c>
      <c r="C6" s="1">
        <v>7336.92</v>
      </c>
      <c r="D6" t="s">
        <v>1</v>
      </c>
    </row>
    <row r="7" spans="1:6" x14ac:dyDescent="0.25">
      <c r="A7" t="s">
        <v>24</v>
      </c>
      <c r="B7" s="1">
        <f>B$6*B2</f>
        <v>0</v>
      </c>
      <c r="C7" s="1">
        <f>C$6*C2</f>
        <v>44021.520000000004</v>
      </c>
      <c r="D7" s="1">
        <f>SUM(B7:C7)</f>
        <v>44021.520000000004</v>
      </c>
    </row>
    <row r="8" spans="1:6" x14ac:dyDescent="0.25">
      <c r="A8" t="s">
        <v>37</v>
      </c>
      <c r="B8" s="1">
        <f>B$6*B3</f>
        <v>4000</v>
      </c>
      <c r="C8" s="1">
        <f>C$6*C3</f>
        <v>0</v>
      </c>
      <c r="D8" s="1">
        <f>SUM(B8:C8)</f>
        <v>4000</v>
      </c>
    </row>
    <row r="9" spans="1:6" x14ac:dyDescent="0.25">
      <c r="A9" t="s">
        <v>1</v>
      </c>
      <c r="B9" s="1">
        <f>SUM(B7:B8)</f>
        <v>4000</v>
      </c>
      <c r="C9" s="1">
        <f>SUM(C7:C8)</f>
        <v>44021.520000000004</v>
      </c>
      <c r="D9" s="1">
        <f>SUM(D7:D8)</f>
        <v>48021.520000000004</v>
      </c>
    </row>
    <row r="11" spans="1:6" x14ac:dyDescent="0.25">
      <c r="A11" t="s">
        <v>39</v>
      </c>
      <c r="B11">
        <v>5</v>
      </c>
      <c r="C11" s="2">
        <v>5136.3999999999996</v>
      </c>
    </row>
    <row r="12" spans="1:6" x14ac:dyDescent="0.25">
      <c r="A12" t="s">
        <v>40</v>
      </c>
      <c r="B12">
        <v>6</v>
      </c>
      <c r="C12" s="2">
        <v>2780.88</v>
      </c>
    </row>
    <row r="13" spans="1:6" x14ac:dyDescent="0.25">
      <c r="A13" t="s">
        <v>41</v>
      </c>
      <c r="B13">
        <v>5</v>
      </c>
      <c r="C13" s="2">
        <v>8476.35</v>
      </c>
    </row>
    <row r="14" spans="1:6" x14ac:dyDescent="0.25">
      <c r="A14" t="s">
        <v>46</v>
      </c>
      <c r="B14">
        <v>5</v>
      </c>
      <c r="C14" s="2">
        <v>1863.9</v>
      </c>
    </row>
    <row r="15" spans="1:6" x14ac:dyDescent="0.25">
      <c r="A15" t="s">
        <v>56</v>
      </c>
      <c r="B15">
        <v>5</v>
      </c>
      <c r="C15" s="2">
        <v>548.35</v>
      </c>
    </row>
    <row r="16" spans="1:6" x14ac:dyDescent="0.25">
      <c r="C16" s="2">
        <f>SUM(C11:C15)</f>
        <v>18805.88</v>
      </c>
      <c r="F16" s="1">
        <f>D9-C16</f>
        <v>29215.640000000003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AAF5-84A3-44E7-B849-B8BBB59D5351}">
  <dimension ref="A1:F15"/>
  <sheetViews>
    <sheetView workbookViewId="0">
      <selection activeCell="F15" sqref="F15"/>
    </sheetView>
  </sheetViews>
  <sheetFormatPr defaultRowHeight="15" x14ac:dyDescent="0.25"/>
  <cols>
    <col min="1" max="1" width="10.85546875" customWidth="1"/>
    <col min="2" max="2" width="11.7109375" bestFit="1" customWidth="1"/>
    <col min="3" max="3" width="11.140625" customWidth="1"/>
    <col min="4" max="4" width="11.7109375" bestFit="1" customWidth="1"/>
    <col min="6" max="6" width="11.7109375" bestFit="1" customWidth="1"/>
  </cols>
  <sheetData>
    <row r="1" spans="1:6" x14ac:dyDescent="0.25">
      <c r="A1" t="s">
        <v>22</v>
      </c>
      <c r="B1" s="1">
        <v>4000</v>
      </c>
      <c r="C1" s="1">
        <v>6000</v>
      </c>
      <c r="D1" t="s">
        <v>1</v>
      </c>
    </row>
    <row r="2" spans="1:6" x14ac:dyDescent="0.25">
      <c r="A2" t="s">
        <v>26</v>
      </c>
      <c r="B2">
        <v>1</v>
      </c>
      <c r="C2">
        <v>0</v>
      </c>
      <c r="D2">
        <v>1</v>
      </c>
    </row>
    <row r="3" spans="1:6" x14ac:dyDescent="0.25">
      <c r="A3" t="s">
        <v>23</v>
      </c>
      <c r="B3">
        <v>0</v>
      </c>
      <c r="C3">
        <v>1</v>
      </c>
      <c r="D3">
        <v>1</v>
      </c>
    </row>
    <row r="4" spans="1:6" x14ac:dyDescent="0.25">
      <c r="A4" t="s">
        <v>35</v>
      </c>
      <c r="B4">
        <v>1</v>
      </c>
      <c r="C4">
        <v>0</v>
      </c>
      <c r="D4">
        <v>1</v>
      </c>
    </row>
    <row r="5" spans="1:6" x14ac:dyDescent="0.25">
      <c r="A5" t="s">
        <v>32</v>
      </c>
      <c r="B5">
        <v>2</v>
      </c>
      <c r="C5">
        <v>0</v>
      </c>
      <c r="D5">
        <v>2</v>
      </c>
    </row>
    <row r="6" spans="1:6" x14ac:dyDescent="0.25">
      <c r="A6" t="s">
        <v>1</v>
      </c>
      <c r="B6">
        <v>4</v>
      </c>
      <c r="C6">
        <v>1</v>
      </c>
      <c r="D6">
        <v>5</v>
      </c>
    </row>
    <row r="8" spans="1:6" x14ac:dyDescent="0.25">
      <c r="A8" t="s">
        <v>22</v>
      </c>
      <c r="B8" s="1">
        <v>4000</v>
      </c>
      <c r="C8" s="1">
        <v>6000</v>
      </c>
      <c r="D8" t="s">
        <v>1</v>
      </c>
    </row>
    <row r="9" spans="1:6" x14ac:dyDescent="0.25">
      <c r="A9" t="s">
        <v>26</v>
      </c>
      <c r="B9" s="1">
        <f>B$8*B2</f>
        <v>4000</v>
      </c>
      <c r="C9" s="1">
        <f>C$8*C2</f>
        <v>0</v>
      </c>
      <c r="D9" s="1">
        <f>SUM(B9:C9)</f>
        <v>4000</v>
      </c>
    </row>
    <row r="10" spans="1:6" x14ac:dyDescent="0.25">
      <c r="A10" t="s">
        <v>23</v>
      </c>
      <c r="B10" s="1">
        <f t="shared" ref="B10:C10" si="0">B$8*B3</f>
        <v>0</v>
      </c>
      <c r="C10" s="1">
        <f t="shared" si="0"/>
        <v>6000</v>
      </c>
      <c r="D10" s="1">
        <f t="shared" ref="D10:D12" si="1">SUM(B10:C10)</f>
        <v>6000</v>
      </c>
    </row>
    <row r="11" spans="1:6" x14ac:dyDescent="0.25">
      <c r="A11" t="s">
        <v>35</v>
      </c>
      <c r="B11" s="1">
        <f t="shared" ref="B11:C11" si="2">B$8*B4</f>
        <v>4000</v>
      </c>
      <c r="C11" s="1">
        <f t="shared" si="2"/>
        <v>0</v>
      </c>
      <c r="D11" s="1">
        <f t="shared" si="1"/>
        <v>4000</v>
      </c>
    </row>
    <row r="12" spans="1:6" x14ac:dyDescent="0.25">
      <c r="A12" t="s">
        <v>32</v>
      </c>
      <c r="B12" s="1">
        <f t="shared" ref="B12:C12" si="3">B$8*B5</f>
        <v>8000</v>
      </c>
      <c r="C12" s="1">
        <f t="shared" si="3"/>
        <v>0</v>
      </c>
      <c r="D12" s="1">
        <f t="shared" si="1"/>
        <v>8000</v>
      </c>
    </row>
    <row r="13" spans="1:6" x14ac:dyDescent="0.25">
      <c r="A13" t="s">
        <v>1</v>
      </c>
      <c r="B13" s="1">
        <f>SUM(B9:B12)</f>
        <v>16000</v>
      </c>
      <c r="C13" s="1">
        <f>SUM(C9:C12)</f>
        <v>6000</v>
      </c>
      <c r="D13" s="1">
        <f>SUM(D9:D12)</f>
        <v>22000</v>
      </c>
    </row>
    <row r="15" spans="1:6" x14ac:dyDescent="0.25">
      <c r="A15" t="s">
        <v>38</v>
      </c>
      <c r="B15">
        <v>2</v>
      </c>
      <c r="C15" s="2">
        <v>360</v>
      </c>
      <c r="F15" s="1">
        <f>D13-C15</f>
        <v>21640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Resumo</vt:lpstr>
      <vt:lpstr>2303167</vt:lpstr>
      <vt:lpstr>2303892</vt:lpstr>
      <vt:lpstr>2306336</vt:lpstr>
      <vt:lpstr>2306344</vt:lpstr>
      <vt:lpstr>2436469</vt:lpstr>
      <vt:lpstr>2491249</vt:lpstr>
      <vt:lpstr>2521296</vt:lpstr>
      <vt:lpstr>2521695</vt:lpstr>
      <vt:lpstr>2521792</vt:lpstr>
      <vt:lpstr>2521873</vt:lpstr>
      <vt:lpstr>2522411</vt:lpstr>
      <vt:lpstr>2522691</vt:lpstr>
      <vt:lpstr>2558246</vt:lpstr>
      <vt:lpstr>2558254</vt:lpstr>
      <vt:lpstr>2568713</vt:lpstr>
      <vt:lpstr>2662914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2024-12-12T16:25:11Z</dcterms:created>
  <dcterms:modified xsi:type="dcterms:W3CDTF">2024-12-12T18:42:47Z</dcterms:modified>
</cp:coreProperties>
</file>