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110665C5-4048-4ECB-B2BA-F13F421A9B57}" xr6:coauthVersionLast="47" xr6:coauthVersionMax="47" xr10:uidLastSave="{00000000-0000-0000-0000-000000000000}"/>
  <bookViews>
    <workbookView xWindow="13680" yWindow="225" windowWidth="14700" windowHeight="15465" activeTab="4" xr2:uid="{3A8C3C02-C93C-4A7A-8864-1F4A4E07EC1F}"/>
  </bookViews>
  <sheets>
    <sheet name="Delib" sheetId="1" r:id="rId1"/>
    <sheet name="Físico" sheetId="2" r:id="rId2"/>
    <sheet name="Fin MAC" sheetId="3" r:id="rId3"/>
    <sheet name="Complemento" sheetId="4" r:id="rId4"/>
    <sheet name="Total" sheetId="5" r:id="rId5"/>
  </sheets>
  <externalReferences>
    <externalReference r:id="rId6"/>
  </externalReferences>
  <definedNames>
    <definedName name="deli">Delib!$A$1:$B$241</definedName>
    <definedName name="delibbc">[1]Delib!$A$1:$B$242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" i="5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W3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2" i="4"/>
</calcChain>
</file>

<file path=xl/sharedStrings.xml><?xml version="1.0" encoding="utf-8"?>
<sst xmlns="http://schemas.openxmlformats.org/spreadsheetml/2006/main" count="277" uniqueCount="105">
  <si>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</si>
  <si>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</si>
  <si>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</si>
  <si>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</si>
  <si>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</si>
  <si>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</si>
  <si>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</si>
  <si>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</si>
  <si>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</si>
  <si>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</si>
  <si>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2521873 HOSPITAL BEATRIZ RAMOS</t>
  </si>
  <si>
    <t>2522411 HOSPITAL AZAMBUJA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</si>
  <si>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</si>
  <si>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</si>
  <si>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</si>
  <si>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</si>
  <si>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</si>
  <si>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</si>
  <si>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</si>
  <si>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</si>
  <si>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2744937 HOSPITAL INFANTIL PEQUENO ANJO</t>
  </si>
  <si>
    <t>Total</t>
  </si>
  <si>
    <t>0403010217 TRATAMENTO CIRURGICO DE CRANIOSSINOSTOSE COMPLEXA</t>
  </si>
  <si>
    <t>0403010330 TRATAMENTO CIRURGICO DE PLATIBASIA E MALFORMACAO DE ARNOLD CHIARI</t>
  </si>
  <si>
    <t>0403020050 MICRONEUROLISE DE NERVO PERIFERICO</t>
  </si>
  <si>
    <t>0403020115 TRATAMENTO CIRURGICO DE NEUROPATIA COMPRESSIVA COM OU SEM MICROCIRURGIA</t>
  </si>
  <si>
    <t>0403030129 MICROCIRURGIA PARA TUMOR DA BASE DO CRANIO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</si>
  <si>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</si>
  <si>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</si>
  <si>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</si>
  <si>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</si>
  <si>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</si>
  <si>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0403070040 EMBOLIZACAO DE ANEURISMA CEREBRAL MAIOR QUE 1,5 CM COM COLO ESTREITO</t>
  </si>
  <si>
    <t>0403070058 EMBOLIZACAO DE ANEURISMA CEREBRAL MAIOR QUE 1,5 CM COM COLO LARGO</t>
  </si>
  <si>
    <t>0403070163 EMBOLIZACAO DE ANEURISMA CEREBRAL MENOR DO QUE 1,5 CM COM COLO LARGO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</si>
  <si>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</si>
  <si>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</si>
  <si>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</si>
  <si>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</si>
  <si>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</si>
  <si>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</si>
  <si>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</si>
  <si>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</si>
  <si>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</si>
  <si>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</si>
  <si>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</si>
  <si>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0416010016 AMPUTACAO DE PENIS EM ONCOLOGIA</t>
  </si>
  <si>
    <t>0416010024 CISTECTOMIA COM DERIVACAO EM 1SO TEMPO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</si>
  <si>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</si>
  <si>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</si>
  <si>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</si>
  <si>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</si>
  <si>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</si>
  <si>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</si>
  <si>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</si>
  <si>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0416020020 LINFADENECTOMIA PELVICA EM ONCOLOGIA</t>
  </si>
  <si>
    <t>0416020151 LINFADENECTOMIA RADICAL CERVICAL UNILATERAL EM ONCOLOGIA</t>
  </si>
  <si>
    <t>0416020178 LINFADENECTOMIA CERVICAL SUPRAOMO-HIOIDEA UNILATERAL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</si>
  <si>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</si>
  <si>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</si>
  <si>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</si>
  <si>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</si>
  <si>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0416020240 LINFADENECTOMIA SELETIVA GUIADA (LINFONODO SENTINELA) EM ONCOLOGIA</t>
  </si>
  <si>
    <t>0416020259 LINFADENECTOMIA INGUINO-ILIACA UNILATERAL EM ONCOLOGIA</t>
  </si>
  <si>
    <t>0416030157 RESSECCAO PARCIAL DE LABIO COM ENXERTO OU RETALHO EM ONCOLOGIA</t>
  </si>
  <si>
    <t>0416030173 MAXILECTOMIA PARCIAL EM ONCOLOGIA</t>
  </si>
  <si>
    <t>0416030254 LARINGECTOMIA PARCIAL EM ONCOLOGIA</t>
  </si>
  <si>
    <t>0416030270 TIREOIDECTOMIA TOTAL EM ONCOLOGIA</t>
  </si>
  <si>
    <t>0416030300 MANDIBULECTOMIA PARCIAL EM ONCOLOGIA</t>
  </si>
  <si>
    <t>0416030327 RESSECCAO DE PAVILHAO AURICULAR EM ONCOLOGIA</t>
  </si>
  <si>
    <t>0416040055 ESOFAGOGASTRECTOMIA TRANS -HIATAL EM ONCOLOGIA</t>
  </si>
  <si>
    <t>0416040128 DUODENOPANCREATECTOMIA EM ONCOLOGIA</t>
  </si>
  <si>
    <t>0416040144 RESSECCAO DE TUMOR RETROPERITONIAL COM RESSECCAO DE ORGAOS CONTIGUOS EM ONCOLOGIA</t>
  </si>
  <si>
    <t>0416040209 LAPAROTOMIA EXPLORADORA COM RESSECCAO COMPLETA OU INCOMPLETA DO TUMOR EM ONCOLOGIA</t>
  </si>
  <si>
    <t>0416040217 GASTRECTOMIA PARCIAL EM ONCOLOGIA</t>
  </si>
  <si>
    <t>0416040225 METASTASECTOMIA HEPATICA EM ONCOLOGIA</t>
  </si>
  <si>
    <t>0416040276 RESSECCAO ALARGADA DE TUMOR DE INTESTINO EM ONCOLOGIA</t>
  </si>
  <si>
    <t>0416050018 AMPUTACAO ABDOMINO-PERINEAL DE RETO EM ONCOLOGIA</t>
  </si>
  <si>
    <t>0416050026 COLECTOMIA PARCIAL (HEMICOLECTOMIA) EM ONCOLOGIA</t>
  </si>
  <si>
    <t>0416050050 EXCISAO LOCAL DE TUMOR DO RETO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</si>
  <si>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</si>
  <si>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</si>
  <si>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</si>
  <si>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</si>
  <si>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</si>
  <si>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</si>
  <si>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</si>
  <si>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</si>
  <si>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</si>
  <si>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</si>
  <si>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</si>
  <si>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</si>
  <si>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</si>
  <si>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</si>
  <si>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</si>
  <si>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0416090109 RESSECCAO DE TUMOR OSSEO COM SUBSTITUICAO (ENDOPROTESE) OU COM RECONSTRUCAO E FIXACAO EM ON</t>
  </si>
  <si>
    <t>0416090133 RESSECCAO DE TUMOR DE PARTES MOLES EM ONCOLOGIA</t>
  </si>
  <si>
    <t>0416110010 LOBECTOMIA PULMONAR EM ONCOLOGIA</t>
  </si>
  <si>
    <t>0416110061 SEGMENTECTOMIA PULMONAR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</si>
  <si>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</si>
  <si>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</si>
  <si>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</si>
  <si>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</si>
  <si>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Fin MAC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</si>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</sst>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Agosto\Detalhado\Hospitalar\SIH%20MAC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 MC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30304020</v>
          </cell>
          <cell r="B2">
            <v>309.73</v>
          </cell>
        </row>
        <row r="3">
          <cell r="A3">
            <v>40301004</v>
          </cell>
          <cell r="B3">
            <v>2018.51</v>
          </cell>
        </row>
        <row r="4">
          <cell r="A4">
            <v>40301005</v>
          </cell>
          <cell r="B4">
            <v>2144.87</v>
          </cell>
        </row>
        <row r="5">
          <cell r="A5">
            <v>40301007</v>
          </cell>
          <cell r="B5">
            <v>1980.66</v>
          </cell>
        </row>
        <row r="6">
          <cell r="A6">
            <v>40301011</v>
          </cell>
          <cell r="B6">
            <v>2133.0700000000002</v>
          </cell>
        </row>
        <row r="7">
          <cell r="A7">
            <v>40301012</v>
          </cell>
          <cell r="B7">
            <v>3169.61</v>
          </cell>
        </row>
        <row r="8">
          <cell r="A8">
            <v>40301013</v>
          </cell>
          <cell r="B8">
            <v>2246.48</v>
          </cell>
        </row>
        <row r="9">
          <cell r="A9">
            <v>40301014</v>
          </cell>
          <cell r="B9">
            <v>2018.51</v>
          </cell>
        </row>
        <row r="10">
          <cell r="A10">
            <v>40301021</v>
          </cell>
          <cell r="B10">
            <v>2018.51</v>
          </cell>
        </row>
        <row r="11">
          <cell r="A11">
            <v>40301022</v>
          </cell>
          <cell r="B11">
            <v>1343.12</v>
          </cell>
        </row>
        <row r="12">
          <cell r="A12">
            <v>40301023</v>
          </cell>
          <cell r="B12">
            <v>1446.84</v>
          </cell>
        </row>
        <row r="13">
          <cell r="A13">
            <v>40301024</v>
          </cell>
          <cell r="B13">
            <v>2018.51</v>
          </cell>
        </row>
        <row r="14">
          <cell r="A14">
            <v>40301025</v>
          </cell>
          <cell r="B14">
            <v>2018.51</v>
          </cell>
        </row>
        <row r="15">
          <cell r="A15">
            <v>40301033</v>
          </cell>
          <cell r="B15">
            <v>1906.52</v>
          </cell>
        </row>
        <row r="16">
          <cell r="A16">
            <v>40301035</v>
          </cell>
          <cell r="B16">
            <v>702.09</v>
          </cell>
        </row>
        <row r="17">
          <cell r="A17">
            <v>40301039</v>
          </cell>
          <cell r="B17">
            <v>1657.64</v>
          </cell>
        </row>
        <row r="18">
          <cell r="A18">
            <v>40302001</v>
          </cell>
          <cell r="B18">
            <v>1797.49</v>
          </cell>
        </row>
        <row r="19">
          <cell r="A19">
            <v>40302002</v>
          </cell>
          <cell r="B19">
            <v>1797.49</v>
          </cell>
        </row>
        <row r="20">
          <cell r="A20">
            <v>40302003</v>
          </cell>
          <cell r="B20">
            <v>800.7</v>
          </cell>
        </row>
        <row r="21">
          <cell r="A21">
            <v>40302004</v>
          </cell>
          <cell r="B21">
            <v>1521.84</v>
          </cell>
        </row>
        <row r="22">
          <cell r="A22">
            <v>40302005</v>
          </cell>
          <cell r="B22">
            <v>785.04</v>
          </cell>
        </row>
        <row r="23">
          <cell r="A23">
            <v>40302006</v>
          </cell>
          <cell r="B23">
            <v>1401.75</v>
          </cell>
        </row>
        <row r="24">
          <cell r="A24">
            <v>40302009</v>
          </cell>
          <cell r="B24">
            <v>1856.81</v>
          </cell>
        </row>
        <row r="25">
          <cell r="A25">
            <v>40302011</v>
          </cell>
          <cell r="B25">
            <v>1318.46</v>
          </cell>
        </row>
        <row r="26">
          <cell r="A26">
            <v>40302013</v>
          </cell>
          <cell r="B26">
            <v>459.18</v>
          </cell>
        </row>
        <row r="27">
          <cell r="A27">
            <v>40303001</v>
          </cell>
          <cell r="B27">
            <v>1847.07</v>
          </cell>
        </row>
        <row r="28">
          <cell r="A28">
            <v>40303002</v>
          </cell>
          <cell r="B28">
            <v>1980.66</v>
          </cell>
        </row>
        <row r="29">
          <cell r="A29">
            <v>40303003</v>
          </cell>
          <cell r="B29">
            <v>3321.14</v>
          </cell>
        </row>
        <row r="30">
          <cell r="A30">
            <v>40303004</v>
          </cell>
          <cell r="B30">
            <v>1900.97</v>
          </cell>
        </row>
        <row r="31">
          <cell r="A31">
            <v>40303005</v>
          </cell>
          <cell r="B31">
            <v>1500.72</v>
          </cell>
        </row>
        <row r="32">
          <cell r="A32">
            <v>40303006</v>
          </cell>
          <cell r="B32">
            <v>2991.07</v>
          </cell>
        </row>
        <row r="33">
          <cell r="A33">
            <v>40303008</v>
          </cell>
          <cell r="B33">
            <v>2605.25</v>
          </cell>
        </row>
        <row r="34">
          <cell r="A34">
            <v>40303009</v>
          </cell>
          <cell r="B34">
            <v>3143.88</v>
          </cell>
        </row>
        <row r="35">
          <cell r="A35">
            <v>40303010</v>
          </cell>
          <cell r="B35">
            <v>2644.92</v>
          </cell>
        </row>
        <row r="36">
          <cell r="A36">
            <v>40303011</v>
          </cell>
          <cell r="B36">
            <v>1101.76</v>
          </cell>
        </row>
        <row r="37">
          <cell r="A37">
            <v>40303012</v>
          </cell>
          <cell r="B37">
            <v>3636.09</v>
          </cell>
        </row>
        <row r="38">
          <cell r="A38">
            <v>40303013</v>
          </cell>
          <cell r="B38">
            <v>2664.13</v>
          </cell>
        </row>
        <row r="39">
          <cell r="A39">
            <v>40303014</v>
          </cell>
          <cell r="B39">
            <v>3159.63</v>
          </cell>
        </row>
        <row r="40">
          <cell r="A40">
            <v>40303015</v>
          </cell>
          <cell r="B40">
            <v>3824.25</v>
          </cell>
        </row>
        <row r="41">
          <cell r="A41">
            <v>40303016</v>
          </cell>
          <cell r="B41">
            <v>1875.12</v>
          </cell>
        </row>
        <row r="42">
          <cell r="A42">
            <v>40304001</v>
          </cell>
          <cell r="B42">
            <v>4846.8900000000003</v>
          </cell>
        </row>
        <row r="43">
          <cell r="A43">
            <v>40304002</v>
          </cell>
          <cell r="B43">
            <v>2991.07</v>
          </cell>
        </row>
        <row r="44">
          <cell r="A44">
            <v>40304005</v>
          </cell>
          <cell r="B44">
            <v>2907.65</v>
          </cell>
        </row>
        <row r="45">
          <cell r="A45">
            <v>40304007</v>
          </cell>
          <cell r="B45">
            <v>3457.55</v>
          </cell>
        </row>
        <row r="46">
          <cell r="A46">
            <v>40304008</v>
          </cell>
          <cell r="B46">
            <v>2008.01</v>
          </cell>
        </row>
        <row r="47">
          <cell r="A47">
            <v>40304009</v>
          </cell>
          <cell r="B47">
            <v>3159.63</v>
          </cell>
        </row>
        <row r="48">
          <cell r="A48">
            <v>40304010</v>
          </cell>
          <cell r="B48">
            <v>3645.71</v>
          </cell>
        </row>
        <row r="49">
          <cell r="A49">
            <v>40304011</v>
          </cell>
          <cell r="B49">
            <v>3159.63</v>
          </cell>
        </row>
        <row r="50">
          <cell r="A50">
            <v>40304012</v>
          </cell>
          <cell r="B50">
            <v>3645.71</v>
          </cell>
        </row>
        <row r="51">
          <cell r="A51">
            <v>40305003</v>
          </cell>
          <cell r="B51">
            <v>564.29</v>
          </cell>
        </row>
        <row r="52">
          <cell r="A52">
            <v>40305004</v>
          </cell>
          <cell r="B52">
            <v>1988.31</v>
          </cell>
        </row>
        <row r="53">
          <cell r="A53">
            <v>40305005</v>
          </cell>
          <cell r="B53">
            <v>1328.41</v>
          </cell>
        </row>
        <row r="54">
          <cell r="A54">
            <v>40305006</v>
          </cell>
          <cell r="B54">
            <v>850.16</v>
          </cell>
        </row>
        <row r="55">
          <cell r="A55">
            <v>40305007</v>
          </cell>
          <cell r="B55">
            <v>1578.66</v>
          </cell>
        </row>
        <row r="56">
          <cell r="A56">
            <v>40305009</v>
          </cell>
          <cell r="B56">
            <v>1423.23</v>
          </cell>
        </row>
        <row r="57">
          <cell r="A57">
            <v>40305010</v>
          </cell>
          <cell r="B57">
            <v>1328.41</v>
          </cell>
        </row>
        <row r="58">
          <cell r="A58">
            <v>40305015</v>
          </cell>
          <cell r="B58">
            <v>1516.18</v>
          </cell>
        </row>
        <row r="59">
          <cell r="A59">
            <v>40305016</v>
          </cell>
          <cell r="B59">
            <v>1881.06</v>
          </cell>
        </row>
        <row r="60">
          <cell r="A60">
            <v>40306001</v>
          </cell>
          <cell r="B60">
            <v>6604.29</v>
          </cell>
        </row>
        <row r="61">
          <cell r="A61">
            <v>40306002</v>
          </cell>
          <cell r="B61">
            <v>3668.32</v>
          </cell>
        </row>
        <row r="62">
          <cell r="A62">
            <v>40306003</v>
          </cell>
          <cell r="B62">
            <v>5123.87</v>
          </cell>
        </row>
        <row r="63">
          <cell r="A63">
            <v>40306004</v>
          </cell>
          <cell r="B63">
            <v>2816.57</v>
          </cell>
        </row>
        <row r="64">
          <cell r="A64">
            <v>40306005</v>
          </cell>
          <cell r="B64">
            <v>4043.87</v>
          </cell>
        </row>
        <row r="65">
          <cell r="A65">
            <v>40306006</v>
          </cell>
          <cell r="B65">
            <v>5794.07</v>
          </cell>
        </row>
        <row r="66">
          <cell r="A66">
            <v>40306007</v>
          </cell>
          <cell r="B66">
            <v>5095.1499999999996</v>
          </cell>
        </row>
        <row r="67">
          <cell r="A67">
            <v>40307004</v>
          </cell>
          <cell r="B67">
            <v>4193.76</v>
          </cell>
        </row>
        <row r="68">
          <cell r="A68">
            <v>40307005</v>
          </cell>
          <cell r="B68">
            <v>4193.76</v>
          </cell>
        </row>
        <row r="69">
          <cell r="A69">
            <v>40307008</v>
          </cell>
          <cell r="B69">
            <v>3621.76</v>
          </cell>
        </row>
        <row r="70">
          <cell r="A70">
            <v>40307009</v>
          </cell>
          <cell r="B70">
            <v>3621.76</v>
          </cell>
        </row>
        <row r="71">
          <cell r="A71">
            <v>40307010</v>
          </cell>
          <cell r="B71">
            <v>1876.94</v>
          </cell>
        </row>
        <row r="72">
          <cell r="A72">
            <v>40307011</v>
          </cell>
          <cell r="B72">
            <v>1876.94</v>
          </cell>
        </row>
        <row r="73">
          <cell r="A73">
            <v>40307012</v>
          </cell>
          <cell r="B73">
            <v>3911.36</v>
          </cell>
        </row>
        <row r="74">
          <cell r="A74">
            <v>40307013</v>
          </cell>
          <cell r="B74">
            <v>3290.88</v>
          </cell>
        </row>
        <row r="75">
          <cell r="A75">
            <v>40307014</v>
          </cell>
          <cell r="B75">
            <v>807.81</v>
          </cell>
        </row>
        <row r="76">
          <cell r="A76">
            <v>40307015</v>
          </cell>
          <cell r="B76">
            <v>4045.76</v>
          </cell>
        </row>
        <row r="77">
          <cell r="A77">
            <v>40307016</v>
          </cell>
          <cell r="B77">
            <v>4045.76</v>
          </cell>
        </row>
        <row r="78">
          <cell r="A78">
            <v>40308001</v>
          </cell>
          <cell r="B78">
            <v>1988.31</v>
          </cell>
        </row>
        <row r="79">
          <cell r="A79">
            <v>40308002</v>
          </cell>
          <cell r="B79">
            <v>434.8</v>
          </cell>
        </row>
        <row r="80">
          <cell r="A80">
            <v>40308003</v>
          </cell>
          <cell r="B80">
            <v>1328.41</v>
          </cell>
        </row>
        <row r="81">
          <cell r="A81">
            <v>40308004</v>
          </cell>
          <cell r="B81">
            <v>1666.56</v>
          </cell>
        </row>
        <row r="82">
          <cell r="A82">
            <v>40308005</v>
          </cell>
          <cell r="B82">
            <v>1666.56</v>
          </cell>
        </row>
        <row r="83">
          <cell r="A83">
            <v>40308006</v>
          </cell>
          <cell r="B83">
            <v>1988.31</v>
          </cell>
        </row>
        <row r="84">
          <cell r="A84">
            <v>40308007</v>
          </cell>
          <cell r="B84">
            <v>1702.31</v>
          </cell>
        </row>
        <row r="85">
          <cell r="A85">
            <v>40308008</v>
          </cell>
          <cell r="B85">
            <v>1702.31</v>
          </cell>
        </row>
        <row r="86">
          <cell r="A86">
            <v>40308009</v>
          </cell>
          <cell r="B86">
            <v>1894.47</v>
          </cell>
        </row>
        <row r="87">
          <cell r="A87">
            <v>40308010</v>
          </cell>
          <cell r="B87">
            <v>434.8</v>
          </cell>
        </row>
        <row r="88">
          <cell r="A88">
            <v>40605001</v>
          </cell>
          <cell r="B88">
            <v>875.97</v>
          </cell>
        </row>
        <row r="89">
          <cell r="A89">
            <v>40605002</v>
          </cell>
          <cell r="B89">
            <v>1474.54</v>
          </cell>
        </row>
        <row r="90">
          <cell r="A90">
            <v>40605003</v>
          </cell>
          <cell r="B90">
            <v>1492.31</v>
          </cell>
        </row>
        <row r="91">
          <cell r="A91">
            <v>40605004</v>
          </cell>
          <cell r="B91">
            <v>1466.52</v>
          </cell>
        </row>
        <row r="92">
          <cell r="A92">
            <v>40605005</v>
          </cell>
          <cell r="B92">
            <v>1486.97</v>
          </cell>
        </row>
        <row r="93">
          <cell r="A93">
            <v>40605006</v>
          </cell>
          <cell r="B93">
            <v>1445.78</v>
          </cell>
        </row>
        <row r="94">
          <cell r="A94">
            <v>40605007</v>
          </cell>
          <cell r="B94">
            <v>2059.23</v>
          </cell>
        </row>
        <row r="95">
          <cell r="A95">
            <v>40605008</v>
          </cell>
          <cell r="B95">
            <v>2142.02</v>
          </cell>
        </row>
        <row r="96">
          <cell r="A96">
            <v>40605009</v>
          </cell>
          <cell r="B96">
            <v>2297.7399999999998</v>
          </cell>
        </row>
        <row r="97">
          <cell r="A97">
            <v>40605010</v>
          </cell>
          <cell r="B97">
            <v>1618.97</v>
          </cell>
        </row>
        <row r="98">
          <cell r="A98">
            <v>40605011</v>
          </cell>
          <cell r="B98">
            <v>1886.14</v>
          </cell>
        </row>
        <row r="99">
          <cell r="A99">
            <v>40605012</v>
          </cell>
          <cell r="B99">
            <v>1560.48</v>
          </cell>
        </row>
        <row r="100">
          <cell r="A100">
            <v>40605013</v>
          </cell>
          <cell r="B100">
            <v>1685.96</v>
          </cell>
        </row>
        <row r="101">
          <cell r="A101">
            <v>40701017</v>
          </cell>
          <cell r="B101">
            <v>2175</v>
          </cell>
        </row>
        <row r="102">
          <cell r="A102">
            <v>40701038</v>
          </cell>
          <cell r="B102">
            <v>3072.5</v>
          </cell>
        </row>
        <row r="103">
          <cell r="A103">
            <v>40802041</v>
          </cell>
          <cell r="B103">
            <v>1099.1099999999999</v>
          </cell>
        </row>
        <row r="104">
          <cell r="A104">
            <v>40905008</v>
          </cell>
          <cell r="B104">
            <v>657.36</v>
          </cell>
        </row>
        <row r="105">
          <cell r="A105">
            <v>41304005</v>
          </cell>
          <cell r="B105">
            <v>862.35</v>
          </cell>
        </row>
        <row r="106">
          <cell r="A106">
            <v>41304006</v>
          </cell>
          <cell r="B106">
            <v>862.32</v>
          </cell>
        </row>
        <row r="107">
          <cell r="A107">
            <v>41304007</v>
          </cell>
          <cell r="B107">
            <v>862.35</v>
          </cell>
        </row>
        <row r="108">
          <cell r="A108">
            <v>41304008</v>
          </cell>
          <cell r="B108">
            <v>851.52</v>
          </cell>
        </row>
        <row r="109">
          <cell r="A109">
            <v>41304025</v>
          </cell>
          <cell r="B109">
            <v>1052.2</v>
          </cell>
        </row>
        <row r="110">
          <cell r="A110">
            <v>41501001</v>
          </cell>
          <cell r="B110">
            <v>0</v>
          </cell>
        </row>
        <row r="111">
          <cell r="A111">
            <v>41502003</v>
          </cell>
          <cell r="B111">
            <v>0</v>
          </cell>
        </row>
        <row r="112">
          <cell r="A112">
            <v>41502004</v>
          </cell>
          <cell r="B112">
            <v>0</v>
          </cell>
        </row>
        <row r="113">
          <cell r="A113">
            <v>41502005</v>
          </cell>
          <cell r="B113">
            <v>0</v>
          </cell>
        </row>
        <row r="114">
          <cell r="A114">
            <v>41502006</v>
          </cell>
          <cell r="B114">
            <v>0</v>
          </cell>
        </row>
        <row r="115">
          <cell r="A115">
            <v>41502007</v>
          </cell>
          <cell r="B115">
            <v>0</v>
          </cell>
        </row>
        <row r="116">
          <cell r="A116">
            <v>41504002</v>
          </cell>
          <cell r="B116">
            <v>1300</v>
          </cell>
        </row>
        <row r="117">
          <cell r="A117">
            <v>41504003</v>
          </cell>
          <cell r="B117">
            <v>1300</v>
          </cell>
        </row>
        <row r="118">
          <cell r="A118">
            <v>41601001</v>
          </cell>
          <cell r="B118">
            <v>839.28</v>
          </cell>
        </row>
        <row r="119">
          <cell r="A119">
            <v>41601002</v>
          </cell>
          <cell r="B119">
            <v>4062.45</v>
          </cell>
        </row>
        <row r="120">
          <cell r="A120">
            <v>41601004</v>
          </cell>
          <cell r="B120">
            <v>4083.73</v>
          </cell>
        </row>
        <row r="121">
          <cell r="A121">
            <v>41601007</v>
          </cell>
          <cell r="B121">
            <v>1753.3</v>
          </cell>
        </row>
        <row r="122">
          <cell r="A122">
            <v>41601009</v>
          </cell>
          <cell r="B122">
            <v>2279.2800000000002</v>
          </cell>
        </row>
        <row r="123">
          <cell r="A123">
            <v>41601011</v>
          </cell>
          <cell r="B123">
            <v>852.49</v>
          </cell>
        </row>
        <row r="124">
          <cell r="A124">
            <v>41601012</v>
          </cell>
          <cell r="B124">
            <v>3983.29</v>
          </cell>
        </row>
        <row r="125">
          <cell r="A125">
            <v>41601013</v>
          </cell>
          <cell r="B125">
            <v>4416.26</v>
          </cell>
        </row>
        <row r="126">
          <cell r="A126">
            <v>41601016</v>
          </cell>
          <cell r="B126">
            <v>4280.18</v>
          </cell>
        </row>
        <row r="127">
          <cell r="A127">
            <v>41601017</v>
          </cell>
          <cell r="B127">
            <v>1040.42</v>
          </cell>
        </row>
        <row r="128">
          <cell r="A128">
            <v>41601018</v>
          </cell>
          <cell r="B128">
            <v>3850.04</v>
          </cell>
        </row>
        <row r="129">
          <cell r="A129">
            <v>41601019</v>
          </cell>
          <cell r="B129">
            <v>3950.93</v>
          </cell>
        </row>
        <row r="130">
          <cell r="A130">
            <v>41601020</v>
          </cell>
          <cell r="B130">
            <v>2711.1</v>
          </cell>
        </row>
        <row r="131">
          <cell r="A131">
            <v>41601021</v>
          </cell>
          <cell r="B131">
            <v>2279.2800000000002</v>
          </cell>
        </row>
        <row r="132">
          <cell r="A132">
            <v>41601022</v>
          </cell>
          <cell r="B132">
            <v>1091.07</v>
          </cell>
        </row>
        <row r="133">
          <cell r="A133">
            <v>41602002</v>
          </cell>
          <cell r="B133">
            <v>1673.4</v>
          </cell>
        </row>
        <row r="134">
          <cell r="A134">
            <v>41602015</v>
          </cell>
          <cell r="B134">
            <v>1930.56</v>
          </cell>
        </row>
        <row r="135">
          <cell r="A135">
            <v>41602016</v>
          </cell>
          <cell r="B135">
            <v>2509.73</v>
          </cell>
        </row>
        <row r="136">
          <cell r="A136">
            <v>41602017</v>
          </cell>
          <cell r="B136">
            <v>2509.73</v>
          </cell>
        </row>
        <row r="137">
          <cell r="A137">
            <v>41602018</v>
          </cell>
          <cell r="B137">
            <v>2509.73</v>
          </cell>
        </row>
        <row r="138">
          <cell r="A138">
            <v>41602019</v>
          </cell>
          <cell r="B138">
            <v>3814.58</v>
          </cell>
        </row>
        <row r="139">
          <cell r="A139">
            <v>41602020</v>
          </cell>
          <cell r="B139">
            <v>1809.42</v>
          </cell>
        </row>
        <row r="140">
          <cell r="A140">
            <v>41602021</v>
          </cell>
          <cell r="B140">
            <v>1937.81</v>
          </cell>
        </row>
        <row r="141">
          <cell r="A141">
            <v>41602022</v>
          </cell>
          <cell r="B141">
            <v>4577.3599999999997</v>
          </cell>
        </row>
        <row r="142">
          <cell r="A142">
            <v>41602023</v>
          </cell>
          <cell r="B142">
            <v>1809.05</v>
          </cell>
        </row>
        <row r="143">
          <cell r="A143">
            <v>41602024</v>
          </cell>
          <cell r="B143">
            <v>727.87</v>
          </cell>
        </row>
        <row r="144">
          <cell r="A144">
            <v>41602025</v>
          </cell>
          <cell r="B144">
            <v>4303.05</v>
          </cell>
        </row>
        <row r="145">
          <cell r="A145">
            <v>41603002</v>
          </cell>
          <cell r="B145">
            <v>791.49</v>
          </cell>
        </row>
        <row r="146">
          <cell r="A146">
            <v>41603003</v>
          </cell>
          <cell r="B146">
            <v>763.01</v>
          </cell>
        </row>
        <row r="147">
          <cell r="A147">
            <v>41603004</v>
          </cell>
          <cell r="B147">
            <v>814.49</v>
          </cell>
        </row>
        <row r="148">
          <cell r="A148">
            <v>41603006</v>
          </cell>
          <cell r="B148">
            <v>1077.1500000000001</v>
          </cell>
        </row>
        <row r="149">
          <cell r="A149">
            <v>41603007</v>
          </cell>
          <cell r="B149">
            <v>4037.41</v>
          </cell>
        </row>
        <row r="150">
          <cell r="A150">
            <v>41603008</v>
          </cell>
          <cell r="B150">
            <v>2234.19</v>
          </cell>
        </row>
        <row r="151">
          <cell r="A151">
            <v>41603009</v>
          </cell>
          <cell r="B151">
            <v>1528.25</v>
          </cell>
        </row>
        <row r="152">
          <cell r="A152">
            <v>41603014</v>
          </cell>
          <cell r="B152">
            <v>390.72</v>
          </cell>
        </row>
        <row r="153">
          <cell r="A153">
            <v>41603015</v>
          </cell>
          <cell r="B153">
            <v>791.49</v>
          </cell>
        </row>
        <row r="154">
          <cell r="A154">
            <v>41603016</v>
          </cell>
          <cell r="B154">
            <v>1703.73</v>
          </cell>
        </row>
        <row r="155">
          <cell r="A155">
            <v>41603017</v>
          </cell>
          <cell r="B155">
            <v>3812.42</v>
          </cell>
        </row>
        <row r="156">
          <cell r="A156">
            <v>41603018</v>
          </cell>
          <cell r="B156">
            <v>4956.1400000000003</v>
          </cell>
        </row>
        <row r="157">
          <cell r="A157">
            <v>41603019</v>
          </cell>
          <cell r="B157">
            <v>7384.78</v>
          </cell>
        </row>
        <row r="158">
          <cell r="A158">
            <v>41603020</v>
          </cell>
          <cell r="B158">
            <v>3787.07</v>
          </cell>
        </row>
        <row r="159">
          <cell r="A159">
            <v>41603021</v>
          </cell>
          <cell r="B159">
            <v>2269.04</v>
          </cell>
        </row>
        <row r="160">
          <cell r="A160">
            <v>41603022</v>
          </cell>
          <cell r="B160">
            <v>2949.76</v>
          </cell>
        </row>
        <row r="161">
          <cell r="A161">
            <v>41603023</v>
          </cell>
          <cell r="B161">
            <v>2125.44</v>
          </cell>
        </row>
        <row r="162">
          <cell r="A162">
            <v>41603024</v>
          </cell>
          <cell r="B162">
            <v>991.91</v>
          </cell>
        </row>
        <row r="163">
          <cell r="A163">
            <v>41603025</v>
          </cell>
          <cell r="B163">
            <v>2125.46</v>
          </cell>
        </row>
        <row r="164">
          <cell r="A164">
            <v>41603026</v>
          </cell>
          <cell r="B164">
            <v>5818.68</v>
          </cell>
        </row>
        <row r="165">
          <cell r="A165">
            <v>41603027</v>
          </cell>
          <cell r="B165">
            <v>2836.3</v>
          </cell>
        </row>
        <row r="166">
          <cell r="A166">
            <v>41603028</v>
          </cell>
          <cell r="B166">
            <v>910.5</v>
          </cell>
        </row>
        <row r="167">
          <cell r="A167">
            <v>41603029</v>
          </cell>
          <cell r="B167">
            <v>910.5</v>
          </cell>
        </row>
        <row r="168">
          <cell r="A168">
            <v>41603030</v>
          </cell>
          <cell r="B168">
            <v>4430.87</v>
          </cell>
        </row>
        <row r="169">
          <cell r="A169">
            <v>41603031</v>
          </cell>
          <cell r="B169">
            <v>5907.83</v>
          </cell>
        </row>
        <row r="170">
          <cell r="A170">
            <v>41603032</v>
          </cell>
          <cell r="B170">
            <v>791.49</v>
          </cell>
        </row>
        <row r="171">
          <cell r="A171">
            <v>41603033</v>
          </cell>
          <cell r="B171">
            <v>910.5</v>
          </cell>
        </row>
        <row r="172">
          <cell r="A172">
            <v>41603034</v>
          </cell>
          <cell r="B172">
            <v>910.5</v>
          </cell>
        </row>
        <row r="173">
          <cell r="A173">
            <v>41603035</v>
          </cell>
          <cell r="B173">
            <v>1028.92</v>
          </cell>
        </row>
        <row r="174">
          <cell r="A174">
            <v>41603036</v>
          </cell>
          <cell r="B174">
            <v>4186.6400000000003</v>
          </cell>
        </row>
        <row r="175">
          <cell r="A175">
            <v>41604001</v>
          </cell>
          <cell r="B175">
            <v>1252.5999999999999</v>
          </cell>
        </row>
        <row r="176">
          <cell r="A176">
            <v>41604002</v>
          </cell>
          <cell r="B176">
            <v>2023.53</v>
          </cell>
        </row>
        <row r="177">
          <cell r="A177">
            <v>41604003</v>
          </cell>
          <cell r="B177">
            <v>5376.53</v>
          </cell>
        </row>
        <row r="178">
          <cell r="A178">
            <v>41604004</v>
          </cell>
          <cell r="B178">
            <v>4138.2700000000004</v>
          </cell>
        </row>
        <row r="179">
          <cell r="A179">
            <v>41604005</v>
          </cell>
          <cell r="B179">
            <v>4098.74</v>
          </cell>
        </row>
        <row r="180">
          <cell r="A180">
            <v>41604007</v>
          </cell>
          <cell r="B180">
            <v>3494.28</v>
          </cell>
        </row>
        <row r="181">
          <cell r="A181">
            <v>41604010</v>
          </cell>
          <cell r="B181">
            <v>2125.44</v>
          </cell>
        </row>
        <row r="182">
          <cell r="A182">
            <v>41604011</v>
          </cell>
          <cell r="B182">
            <v>3872.57</v>
          </cell>
        </row>
        <row r="183">
          <cell r="A183">
            <v>41604012</v>
          </cell>
          <cell r="B183">
            <v>5507.03</v>
          </cell>
        </row>
        <row r="184">
          <cell r="A184">
            <v>41604014</v>
          </cell>
          <cell r="B184">
            <v>6569.67</v>
          </cell>
        </row>
        <row r="185">
          <cell r="A185">
            <v>41604017</v>
          </cell>
          <cell r="B185">
            <v>873.45</v>
          </cell>
        </row>
        <row r="186">
          <cell r="A186">
            <v>41604018</v>
          </cell>
          <cell r="B186">
            <v>1042.43</v>
          </cell>
        </row>
        <row r="187">
          <cell r="A187">
            <v>41604019</v>
          </cell>
          <cell r="B187">
            <v>1100</v>
          </cell>
        </row>
        <row r="188">
          <cell r="A188">
            <v>41604020</v>
          </cell>
          <cell r="B188">
            <v>4551.8</v>
          </cell>
        </row>
        <row r="189">
          <cell r="A189">
            <v>41604021</v>
          </cell>
          <cell r="B189">
            <v>2795.42</v>
          </cell>
        </row>
        <row r="190">
          <cell r="A190">
            <v>41604022</v>
          </cell>
          <cell r="B190">
            <v>1700.36</v>
          </cell>
        </row>
        <row r="191">
          <cell r="A191">
            <v>41604023</v>
          </cell>
          <cell r="B191">
            <v>1356.75</v>
          </cell>
        </row>
        <row r="192">
          <cell r="A192">
            <v>41604024</v>
          </cell>
          <cell r="B192">
            <v>1763.78</v>
          </cell>
        </row>
        <row r="193">
          <cell r="A193">
            <v>41604025</v>
          </cell>
          <cell r="B193">
            <v>5053.59</v>
          </cell>
        </row>
        <row r="194">
          <cell r="A194">
            <v>41604026</v>
          </cell>
          <cell r="B194">
            <v>6569.67</v>
          </cell>
        </row>
        <row r="195">
          <cell r="A195">
            <v>41604027</v>
          </cell>
          <cell r="B195">
            <v>5053.59</v>
          </cell>
        </row>
        <row r="196">
          <cell r="A196">
            <v>41604028</v>
          </cell>
          <cell r="B196">
            <v>2888.96</v>
          </cell>
        </row>
        <row r="197">
          <cell r="A197">
            <v>41604029</v>
          </cell>
          <cell r="B197">
            <v>6569.67</v>
          </cell>
        </row>
        <row r="198">
          <cell r="A198">
            <v>41605001</v>
          </cell>
          <cell r="B198">
            <v>5556.76</v>
          </cell>
        </row>
        <row r="199">
          <cell r="A199">
            <v>41605002</v>
          </cell>
          <cell r="B199">
            <v>1971.77</v>
          </cell>
        </row>
        <row r="200">
          <cell r="A200">
            <v>41605003</v>
          </cell>
          <cell r="B200">
            <v>6340.82</v>
          </cell>
        </row>
        <row r="201">
          <cell r="A201">
            <v>41605005</v>
          </cell>
          <cell r="B201">
            <v>991.89</v>
          </cell>
        </row>
        <row r="202">
          <cell r="A202">
            <v>41605007</v>
          </cell>
          <cell r="B202">
            <v>5434.4</v>
          </cell>
        </row>
        <row r="203">
          <cell r="A203">
            <v>41605009</v>
          </cell>
          <cell r="B203">
            <v>5265.02</v>
          </cell>
        </row>
        <row r="204">
          <cell r="A204">
            <v>41605010</v>
          </cell>
          <cell r="B204">
            <v>6844.53</v>
          </cell>
        </row>
        <row r="205">
          <cell r="A205">
            <v>41605011</v>
          </cell>
          <cell r="B205">
            <v>5673.43</v>
          </cell>
        </row>
        <row r="206">
          <cell r="A206">
            <v>41606001</v>
          </cell>
          <cell r="B206">
            <v>1808.69</v>
          </cell>
        </row>
        <row r="207">
          <cell r="A207">
            <v>41606002</v>
          </cell>
          <cell r="B207">
            <v>1545.1</v>
          </cell>
        </row>
        <row r="208">
          <cell r="A208">
            <v>41606003</v>
          </cell>
          <cell r="B208">
            <v>1068.94</v>
          </cell>
        </row>
        <row r="209">
          <cell r="A209">
            <v>41606005</v>
          </cell>
          <cell r="B209">
            <v>5265.02</v>
          </cell>
        </row>
        <row r="210">
          <cell r="A210">
            <v>41606006</v>
          </cell>
          <cell r="B210">
            <v>5403.43</v>
          </cell>
        </row>
        <row r="211">
          <cell r="A211">
            <v>41606008</v>
          </cell>
          <cell r="B211">
            <v>5403.43</v>
          </cell>
        </row>
        <row r="212">
          <cell r="A212">
            <v>41606009</v>
          </cell>
          <cell r="B212">
            <v>5188.8900000000003</v>
          </cell>
        </row>
        <row r="213">
          <cell r="A213">
            <v>41606010</v>
          </cell>
          <cell r="B213">
            <v>1131.31</v>
          </cell>
        </row>
        <row r="214">
          <cell r="A214">
            <v>41606011</v>
          </cell>
          <cell r="B214">
            <v>2279.2399999999998</v>
          </cell>
        </row>
        <row r="215">
          <cell r="A215">
            <v>41606012</v>
          </cell>
          <cell r="B215">
            <v>4551.8</v>
          </cell>
        </row>
        <row r="216">
          <cell r="A216">
            <v>41608001</v>
          </cell>
          <cell r="B216">
            <v>396.18</v>
          </cell>
        </row>
        <row r="217">
          <cell r="A217">
            <v>41608003</v>
          </cell>
          <cell r="B217">
            <v>396.18</v>
          </cell>
        </row>
        <row r="218">
          <cell r="A218">
            <v>41608008</v>
          </cell>
          <cell r="B218">
            <v>3359.04</v>
          </cell>
        </row>
        <row r="219">
          <cell r="A219">
            <v>41608009</v>
          </cell>
          <cell r="B219">
            <v>4098.37</v>
          </cell>
        </row>
        <row r="220">
          <cell r="A220">
            <v>41608011</v>
          </cell>
          <cell r="B220">
            <v>4366.75</v>
          </cell>
        </row>
        <row r="221">
          <cell r="A221">
            <v>41608012</v>
          </cell>
          <cell r="B221">
            <v>565.86</v>
          </cell>
        </row>
        <row r="222">
          <cell r="A222">
            <v>41609001</v>
          </cell>
          <cell r="B222">
            <v>2860.63</v>
          </cell>
        </row>
        <row r="223">
          <cell r="A223">
            <v>41609002</v>
          </cell>
          <cell r="B223">
            <v>2860.63</v>
          </cell>
        </row>
        <row r="224">
          <cell r="A224">
            <v>41609003</v>
          </cell>
          <cell r="B224">
            <v>3165.42</v>
          </cell>
        </row>
        <row r="225">
          <cell r="A225">
            <v>41609007</v>
          </cell>
          <cell r="B225">
            <v>5342.18</v>
          </cell>
        </row>
        <row r="226">
          <cell r="A226">
            <v>41609010</v>
          </cell>
          <cell r="B226">
            <v>3059.29</v>
          </cell>
        </row>
        <row r="227">
          <cell r="A227">
            <v>41609011</v>
          </cell>
          <cell r="B227">
            <v>3165.42</v>
          </cell>
        </row>
        <row r="228">
          <cell r="A228">
            <v>41609012</v>
          </cell>
          <cell r="B228">
            <v>4115.05</v>
          </cell>
        </row>
        <row r="229">
          <cell r="A229">
            <v>41609013</v>
          </cell>
          <cell r="B229">
            <v>3972.21</v>
          </cell>
        </row>
        <row r="230">
          <cell r="A230">
            <v>41611001</v>
          </cell>
          <cell r="B230">
            <v>3282.83</v>
          </cell>
        </row>
        <row r="231">
          <cell r="A231">
            <v>41611002</v>
          </cell>
          <cell r="B231">
            <v>5035.46</v>
          </cell>
        </row>
        <row r="232">
          <cell r="A232">
            <v>41611003</v>
          </cell>
          <cell r="B232">
            <v>5661.24</v>
          </cell>
        </row>
        <row r="233">
          <cell r="A233">
            <v>41611004</v>
          </cell>
          <cell r="B233">
            <v>3902.02</v>
          </cell>
        </row>
        <row r="234">
          <cell r="A234">
            <v>41611005</v>
          </cell>
          <cell r="B234">
            <v>2208.6799999999998</v>
          </cell>
        </row>
        <row r="235">
          <cell r="A235">
            <v>41611006</v>
          </cell>
          <cell r="B235">
            <v>2954.54</v>
          </cell>
        </row>
        <row r="236">
          <cell r="A236">
            <v>41611007</v>
          </cell>
          <cell r="B236">
            <v>2726.58</v>
          </cell>
        </row>
        <row r="237">
          <cell r="A237">
            <v>41611008</v>
          </cell>
          <cell r="B237">
            <v>4186.6400000000003</v>
          </cell>
        </row>
        <row r="238">
          <cell r="A238">
            <v>41612002</v>
          </cell>
          <cell r="B238">
            <v>2462.85</v>
          </cell>
        </row>
        <row r="239">
          <cell r="A239">
            <v>41612003</v>
          </cell>
          <cell r="B239">
            <v>2045.07</v>
          </cell>
        </row>
        <row r="240">
          <cell r="A240">
            <v>41612004</v>
          </cell>
          <cell r="B240">
            <v>1498.64</v>
          </cell>
        </row>
        <row r="241">
          <cell r="A241">
            <v>41612005</v>
          </cell>
          <cell r="B241">
            <v>1913.83</v>
          </cell>
        </row>
        <row r="242">
          <cell r="A242">
            <v>40703025</v>
          </cell>
          <cell r="B242">
            <v>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9DB3-29D9-46C0-B7B4-D00F1EAF1557}">
  <dimension ref="A1:B241"/>
  <sheetViews>
    <sheetView workbookViewId="0">
      <selection sqref="A1:B241"/>
    </sheetView>
  </sheetViews>
  <sheetFormatPr defaultRowHeight="15" x14ac:dyDescent="0.25"/>
  <sheetData>
    <row r="1" spans="1:2" x14ac:dyDescent="0.25">
      <c r="A1">
        <v>30304020</v>
      </c>
      <c r="B1">
        <v>309.73</v>
      </c>
    </row>
    <row r="2" spans="1:2" x14ac:dyDescent="0.25">
      <c r="A2">
        <v>40301004</v>
      </c>
      <c r="B2">
        <v>2018.51</v>
      </c>
    </row>
    <row r="3" spans="1:2" x14ac:dyDescent="0.25">
      <c r="A3">
        <v>40301005</v>
      </c>
      <c r="B3">
        <v>2144.87</v>
      </c>
    </row>
    <row r="4" spans="1:2" x14ac:dyDescent="0.25">
      <c r="A4">
        <v>40301007</v>
      </c>
      <c r="B4">
        <v>1980.66</v>
      </c>
    </row>
    <row r="5" spans="1:2" x14ac:dyDescent="0.25">
      <c r="A5">
        <v>40301011</v>
      </c>
      <c r="B5">
        <v>2133.0700000000002</v>
      </c>
    </row>
    <row r="6" spans="1:2" x14ac:dyDescent="0.25">
      <c r="A6">
        <v>40301012</v>
      </c>
      <c r="B6">
        <v>3169.61</v>
      </c>
    </row>
    <row r="7" spans="1:2" x14ac:dyDescent="0.25">
      <c r="A7">
        <v>40301013</v>
      </c>
      <c r="B7">
        <v>2246.48</v>
      </c>
    </row>
    <row r="8" spans="1:2" x14ac:dyDescent="0.25">
      <c r="A8">
        <v>40301014</v>
      </c>
      <c r="B8">
        <v>2018.51</v>
      </c>
    </row>
    <row r="9" spans="1:2" x14ac:dyDescent="0.25">
      <c r="A9">
        <v>40301021</v>
      </c>
      <c r="B9">
        <v>2018.51</v>
      </c>
    </row>
    <row r="10" spans="1:2" x14ac:dyDescent="0.25">
      <c r="A10">
        <v>40301022</v>
      </c>
      <c r="B10">
        <v>1343.12</v>
      </c>
    </row>
    <row r="11" spans="1:2" x14ac:dyDescent="0.25">
      <c r="A11">
        <v>40301023</v>
      </c>
      <c r="B11">
        <v>1446.84</v>
      </c>
    </row>
    <row r="12" spans="1:2" x14ac:dyDescent="0.25">
      <c r="A12">
        <v>40301024</v>
      </c>
      <c r="B12">
        <v>2018.51</v>
      </c>
    </row>
    <row r="13" spans="1:2" x14ac:dyDescent="0.25">
      <c r="A13">
        <v>40301025</v>
      </c>
      <c r="B13">
        <v>2018.51</v>
      </c>
    </row>
    <row r="14" spans="1:2" x14ac:dyDescent="0.25">
      <c r="A14">
        <v>40301033</v>
      </c>
      <c r="B14">
        <v>1906.52</v>
      </c>
    </row>
    <row r="15" spans="1:2" x14ac:dyDescent="0.25">
      <c r="A15">
        <v>40301035</v>
      </c>
      <c r="B15">
        <v>702.09</v>
      </c>
    </row>
    <row r="16" spans="1:2" x14ac:dyDescent="0.25">
      <c r="A16">
        <v>40301039</v>
      </c>
      <c r="B16">
        <v>1657.64</v>
      </c>
    </row>
    <row r="17" spans="1:2" x14ac:dyDescent="0.25">
      <c r="A17">
        <v>40302001</v>
      </c>
      <c r="B17">
        <v>1797.49</v>
      </c>
    </row>
    <row r="18" spans="1:2" x14ac:dyDescent="0.25">
      <c r="A18">
        <v>40302002</v>
      </c>
      <c r="B18">
        <v>1797.49</v>
      </c>
    </row>
    <row r="19" spans="1:2" x14ac:dyDescent="0.25">
      <c r="A19">
        <v>40302003</v>
      </c>
      <c r="B19">
        <v>800.7</v>
      </c>
    </row>
    <row r="20" spans="1:2" x14ac:dyDescent="0.25">
      <c r="A20">
        <v>40302004</v>
      </c>
      <c r="B20">
        <v>1521.84</v>
      </c>
    </row>
    <row r="21" spans="1:2" x14ac:dyDescent="0.25">
      <c r="A21">
        <v>40302005</v>
      </c>
      <c r="B21">
        <v>785.04</v>
      </c>
    </row>
    <row r="22" spans="1:2" x14ac:dyDescent="0.25">
      <c r="A22">
        <v>40302006</v>
      </c>
      <c r="B22">
        <v>1401.75</v>
      </c>
    </row>
    <row r="23" spans="1:2" x14ac:dyDescent="0.25">
      <c r="A23">
        <v>40302009</v>
      </c>
      <c r="B23">
        <v>1856.81</v>
      </c>
    </row>
    <row r="24" spans="1:2" x14ac:dyDescent="0.25">
      <c r="A24">
        <v>40302011</v>
      </c>
      <c r="B24">
        <v>1318.46</v>
      </c>
    </row>
    <row r="25" spans="1:2" x14ac:dyDescent="0.25">
      <c r="A25">
        <v>40302013</v>
      </c>
      <c r="B25">
        <v>459.18</v>
      </c>
    </row>
    <row r="26" spans="1:2" x14ac:dyDescent="0.25">
      <c r="A26">
        <v>40303001</v>
      </c>
      <c r="B26">
        <v>1847.07</v>
      </c>
    </row>
    <row r="27" spans="1:2" x14ac:dyDescent="0.25">
      <c r="A27">
        <v>40303002</v>
      </c>
      <c r="B27">
        <v>1980.66</v>
      </c>
    </row>
    <row r="28" spans="1:2" x14ac:dyDescent="0.25">
      <c r="A28">
        <v>40303003</v>
      </c>
      <c r="B28">
        <v>3321.14</v>
      </c>
    </row>
    <row r="29" spans="1:2" x14ac:dyDescent="0.25">
      <c r="A29">
        <v>40303004</v>
      </c>
      <c r="B29">
        <v>1900.97</v>
      </c>
    </row>
    <row r="30" spans="1:2" x14ac:dyDescent="0.25">
      <c r="A30">
        <v>40303005</v>
      </c>
      <c r="B30">
        <v>1500.72</v>
      </c>
    </row>
    <row r="31" spans="1:2" x14ac:dyDescent="0.25">
      <c r="A31">
        <v>40303006</v>
      </c>
      <c r="B31">
        <v>2991.07</v>
      </c>
    </row>
    <row r="32" spans="1:2" x14ac:dyDescent="0.25">
      <c r="A32">
        <v>40303008</v>
      </c>
      <c r="B32">
        <v>2605.25</v>
      </c>
    </row>
    <row r="33" spans="1:2" x14ac:dyDescent="0.25">
      <c r="A33">
        <v>40303009</v>
      </c>
      <c r="B33">
        <v>3143.88</v>
      </c>
    </row>
    <row r="34" spans="1:2" x14ac:dyDescent="0.25">
      <c r="A34">
        <v>40303010</v>
      </c>
      <c r="B34">
        <v>2644.92</v>
      </c>
    </row>
    <row r="35" spans="1:2" x14ac:dyDescent="0.25">
      <c r="A35">
        <v>40303011</v>
      </c>
      <c r="B35">
        <v>1101.76</v>
      </c>
    </row>
    <row r="36" spans="1:2" x14ac:dyDescent="0.25">
      <c r="A36">
        <v>40303012</v>
      </c>
      <c r="B36">
        <v>3636.09</v>
      </c>
    </row>
    <row r="37" spans="1:2" x14ac:dyDescent="0.25">
      <c r="A37">
        <v>40303013</v>
      </c>
      <c r="B37">
        <v>2664.13</v>
      </c>
    </row>
    <row r="38" spans="1:2" x14ac:dyDescent="0.25">
      <c r="A38">
        <v>40303014</v>
      </c>
      <c r="B38">
        <v>3159.63</v>
      </c>
    </row>
    <row r="39" spans="1:2" x14ac:dyDescent="0.25">
      <c r="A39">
        <v>40303015</v>
      </c>
      <c r="B39">
        <v>3824.25</v>
      </c>
    </row>
    <row r="40" spans="1:2" x14ac:dyDescent="0.25">
      <c r="A40">
        <v>40303016</v>
      </c>
      <c r="B40">
        <v>1875.12</v>
      </c>
    </row>
    <row r="41" spans="1:2" x14ac:dyDescent="0.25">
      <c r="A41">
        <v>40304001</v>
      </c>
      <c r="B41">
        <v>4846.8900000000003</v>
      </c>
    </row>
    <row r="42" spans="1:2" x14ac:dyDescent="0.25">
      <c r="A42">
        <v>40304002</v>
      </c>
      <c r="B42">
        <v>2991.07</v>
      </c>
    </row>
    <row r="43" spans="1:2" x14ac:dyDescent="0.25">
      <c r="A43">
        <v>40304005</v>
      </c>
      <c r="B43">
        <v>2907.65</v>
      </c>
    </row>
    <row r="44" spans="1:2" x14ac:dyDescent="0.25">
      <c r="A44">
        <v>40304007</v>
      </c>
      <c r="B44">
        <v>3457.55</v>
      </c>
    </row>
    <row r="45" spans="1:2" x14ac:dyDescent="0.25">
      <c r="A45">
        <v>40304008</v>
      </c>
      <c r="B45">
        <v>2008.01</v>
      </c>
    </row>
    <row r="46" spans="1:2" x14ac:dyDescent="0.25">
      <c r="A46">
        <v>40304009</v>
      </c>
      <c r="B46">
        <v>3159.63</v>
      </c>
    </row>
    <row r="47" spans="1:2" x14ac:dyDescent="0.25">
      <c r="A47">
        <v>40304010</v>
      </c>
      <c r="B47">
        <v>3645.71</v>
      </c>
    </row>
    <row r="48" spans="1:2" x14ac:dyDescent="0.25">
      <c r="A48">
        <v>40304011</v>
      </c>
      <c r="B48">
        <v>3159.63</v>
      </c>
    </row>
    <row r="49" spans="1:2" x14ac:dyDescent="0.25">
      <c r="A49">
        <v>40304012</v>
      </c>
      <c r="B49">
        <v>3645.71</v>
      </c>
    </row>
    <row r="50" spans="1:2" x14ac:dyDescent="0.25">
      <c r="A50">
        <v>40305003</v>
      </c>
      <c r="B50">
        <v>564.29</v>
      </c>
    </row>
    <row r="51" spans="1:2" x14ac:dyDescent="0.25">
      <c r="A51">
        <v>40305004</v>
      </c>
      <c r="B51">
        <v>1988.31</v>
      </c>
    </row>
    <row r="52" spans="1:2" x14ac:dyDescent="0.25">
      <c r="A52">
        <v>40305005</v>
      </c>
      <c r="B52">
        <v>1328.41</v>
      </c>
    </row>
    <row r="53" spans="1:2" x14ac:dyDescent="0.25">
      <c r="A53">
        <v>40305006</v>
      </c>
      <c r="B53">
        <v>850.16</v>
      </c>
    </row>
    <row r="54" spans="1:2" x14ac:dyDescent="0.25">
      <c r="A54">
        <v>40305007</v>
      </c>
      <c r="B54">
        <v>1578.66</v>
      </c>
    </row>
    <row r="55" spans="1:2" x14ac:dyDescent="0.25">
      <c r="A55">
        <v>40305009</v>
      </c>
      <c r="B55">
        <v>1423.23</v>
      </c>
    </row>
    <row r="56" spans="1:2" x14ac:dyDescent="0.25">
      <c r="A56">
        <v>40305010</v>
      </c>
      <c r="B56">
        <v>1328.41</v>
      </c>
    </row>
    <row r="57" spans="1:2" x14ac:dyDescent="0.25">
      <c r="A57">
        <v>40305015</v>
      </c>
      <c r="B57">
        <v>1516.18</v>
      </c>
    </row>
    <row r="58" spans="1:2" x14ac:dyDescent="0.25">
      <c r="A58">
        <v>40305016</v>
      </c>
      <c r="B58">
        <v>1881.06</v>
      </c>
    </row>
    <row r="59" spans="1:2" x14ac:dyDescent="0.25">
      <c r="A59">
        <v>40306001</v>
      </c>
      <c r="B59">
        <v>6604.29</v>
      </c>
    </row>
    <row r="60" spans="1:2" x14ac:dyDescent="0.25">
      <c r="A60">
        <v>40306002</v>
      </c>
      <c r="B60">
        <v>3668.32</v>
      </c>
    </row>
    <row r="61" spans="1:2" x14ac:dyDescent="0.25">
      <c r="A61">
        <v>40306003</v>
      </c>
      <c r="B61">
        <v>5123.87</v>
      </c>
    </row>
    <row r="62" spans="1:2" x14ac:dyDescent="0.25">
      <c r="A62">
        <v>40306004</v>
      </c>
      <c r="B62">
        <v>2816.57</v>
      </c>
    </row>
    <row r="63" spans="1:2" x14ac:dyDescent="0.25">
      <c r="A63">
        <v>40306005</v>
      </c>
      <c r="B63">
        <v>4043.87</v>
      </c>
    </row>
    <row r="64" spans="1:2" x14ac:dyDescent="0.25">
      <c r="A64">
        <v>40306006</v>
      </c>
      <c r="B64">
        <v>5794.07</v>
      </c>
    </row>
    <row r="65" spans="1:2" x14ac:dyDescent="0.25">
      <c r="A65">
        <v>40306007</v>
      </c>
      <c r="B65">
        <v>5095.1499999999996</v>
      </c>
    </row>
    <row r="66" spans="1:2" x14ac:dyDescent="0.25">
      <c r="A66">
        <v>40307004</v>
      </c>
      <c r="B66">
        <v>4193.76</v>
      </c>
    </row>
    <row r="67" spans="1:2" x14ac:dyDescent="0.25">
      <c r="A67">
        <v>40307005</v>
      </c>
      <c r="B67">
        <v>4193.76</v>
      </c>
    </row>
    <row r="68" spans="1:2" x14ac:dyDescent="0.25">
      <c r="A68">
        <v>40307008</v>
      </c>
      <c r="B68">
        <v>3621.76</v>
      </c>
    </row>
    <row r="69" spans="1:2" x14ac:dyDescent="0.25">
      <c r="A69">
        <v>40307009</v>
      </c>
      <c r="B69">
        <v>3621.76</v>
      </c>
    </row>
    <row r="70" spans="1:2" x14ac:dyDescent="0.25">
      <c r="A70">
        <v>40307010</v>
      </c>
      <c r="B70">
        <v>1876.94</v>
      </c>
    </row>
    <row r="71" spans="1:2" x14ac:dyDescent="0.25">
      <c r="A71">
        <v>40307011</v>
      </c>
      <c r="B71">
        <v>1876.94</v>
      </c>
    </row>
    <row r="72" spans="1:2" x14ac:dyDescent="0.25">
      <c r="A72">
        <v>40307012</v>
      </c>
      <c r="B72">
        <v>3911.36</v>
      </c>
    </row>
    <row r="73" spans="1:2" x14ac:dyDescent="0.25">
      <c r="A73">
        <v>40307013</v>
      </c>
      <c r="B73">
        <v>3290.88</v>
      </c>
    </row>
    <row r="74" spans="1:2" x14ac:dyDescent="0.25">
      <c r="A74">
        <v>40307014</v>
      </c>
      <c r="B74">
        <v>807.81</v>
      </c>
    </row>
    <row r="75" spans="1:2" x14ac:dyDescent="0.25">
      <c r="A75">
        <v>40307015</v>
      </c>
      <c r="B75">
        <v>4045.76</v>
      </c>
    </row>
    <row r="76" spans="1:2" x14ac:dyDescent="0.25">
      <c r="A76">
        <v>40307016</v>
      </c>
      <c r="B76">
        <v>4045.76</v>
      </c>
    </row>
    <row r="77" spans="1:2" x14ac:dyDescent="0.25">
      <c r="A77">
        <v>40308001</v>
      </c>
      <c r="B77">
        <v>1988.31</v>
      </c>
    </row>
    <row r="78" spans="1:2" x14ac:dyDescent="0.25">
      <c r="A78">
        <v>40308002</v>
      </c>
      <c r="B78">
        <v>434.8</v>
      </c>
    </row>
    <row r="79" spans="1:2" x14ac:dyDescent="0.25">
      <c r="A79">
        <v>40308003</v>
      </c>
      <c r="B79">
        <v>1328.41</v>
      </c>
    </row>
    <row r="80" spans="1:2" x14ac:dyDescent="0.25">
      <c r="A80">
        <v>40308004</v>
      </c>
      <c r="B80">
        <v>1666.56</v>
      </c>
    </row>
    <row r="81" spans="1:2" x14ac:dyDescent="0.25">
      <c r="A81">
        <v>40308005</v>
      </c>
      <c r="B81">
        <v>1666.56</v>
      </c>
    </row>
    <row r="82" spans="1:2" x14ac:dyDescent="0.25">
      <c r="A82">
        <v>40308006</v>
      </c>
      <c r="B82">
        <v>1988.31</v>
      </c>
    </row>
    <row r="83" spans="1:2" x14ac:dyDescent="0.25">
      <c r="A83">
        <v>40308007</v>
      </c>
      <c r="B83">
        <v>1702.31</v>
      </c>
    </row>
    <row r="84" spans="1:2" x14ac:dyDescent="0.25">
      <c r="A84">
        <v>40308008</v>
      </c>
      <c r="B84">
        <v>1702.31</v>
      </c>
    </row>
    <row r="85" spans="1:2" x14ac:dyDescent="0.25">
      <c r="A85">
        <v>40308009</v>
      </c>
      <c r="B85">
        <v>1894.47</v>
      </c>
    </row>
    <row r="86" spans="1:2" x14ac:dyDescent="0.25">
      <c r="A86">
        <v>40308010</v>
      </c>
      <c r="B86">
        <v>434.8</v>
      </c>
    </row>
    <row r="87" spans="1:2" x14ac:dyDescent="0.25">
      <c r="A87">
        <v>40605001</v>
      </c>
      <c r="B87">
        <v>875.97</v>
      </c>
    </row>
    <row r="88" spans="1:2" x14ac:dyDescent="0.25">
      <c r="A88">
        <v>40605002</v>
      </c>
      <c r="B88">
        <v>1474.54</v>
      </c>
    </row>
    <row r="89" spans="1:2" x14ac:dyDescent="0.25">
      <c r="A89">
        <v>40605003</v>
      </c>
      <c r="B89">
        <v>1492.31</v>
      </c>
    </row>
    <row r="90" spans="1:2" x14ac:dyDescent="0.25">
      <c r="A90">
        <v>40605004</v>
      </c>
      <c r="B90">
        <v>1466.52</v>
      </c>
    </row>
    <row r="91" spans="1:2" x14ac:dyDescent="0.25">
      <c r="A91">
        <v>40605005</v>
      </c>
      <c r="B91">
        <v>1486.97</v>
      </c>
    </row>
    <row r="92" spans="1:2" x14ac:dyDescent="0.25">
      <c r="A92">
        <v>40605006</v>
      </c>
      <c r="B92">
        <v>1445.78</v>
      </c>
    </row>
    <row r="93" spans="1:2" x14ac:dyDescent="0.25">
      <c r="A93">
        <v>40605007</v>
      </c>
      <c r="B93">
        <v>2059.23</v>
      </c>
    </row>
    <row r="94" spans="1:2" x14ac:dyDescent="0.25">
      <c r="A94">
        <v>40605008</v>
      </c>
      <c r="B94">
        <v>2142.02</v>
      </c>
    </row>
    <row r="95" spans="1:2" x14ac:dyDescent="0.25">
      <c r="A95">
        <v>40605009</v>
      </c>
      <c r="B95">
        <v>2297.7399999999998</v>
      </c>
    </row>
    <row r="96" spans="1:2" x14ac:dyDescent="0.25">
      <c r="A96">
        <v>40605010</v>
      </c>
      <c r="B96">
        <v>1618.97</v>
      </c>
    </row>
    <row r="97" spans="1:2" x14ac:dyDescent="0.25">
      <c r="A97">
        <v>40605011</v>
      </c>
      <c r="B97">
        <v>1886.14</v>
      </c>
    </row>
    <row r="98" spans="1:2" x14ac:dyDescent="0.25">
      <c r="A98">
        <v>40605012</v>
      </c>
      <c r="B98">
        <v>1560.48</v>
      </c>
    </row>
    <row r="99" spans="1:2" x14ac:dyDescent="0.25">
      <c r="A99">
        <v>40605013</v>
      </c>
      <c r="B99">
        <v>1685.96</v>
      </c>
    </row>
    <row r="100" spans="1:2" x14ac:dyDescent="0.25">
      <c r="A100">
        <v>40701017</v>
      </c>
      <c r="B100">
        <v>2175</v>
      </c>
    </row>
    <row r="101" spans="1:2" x14ac:dyDescent="0.25">
      <c r="A101">
        <v>40701038</v>
      </c>
      <c r="B101">
        <v>3072.5</v>
      </c>
    </row>
    <row r="102" spans="1:2" x14ac:dyDescent="0.25">
      <c r="A102">
        <v>40802041</v>
      </c>
      <c r="B102">
        <v>1099.1099999999999</v>
      </c>
    </row>
    <row r="103" spans="1:2" x14ac:dyDescent="0.25">
      <c r="A103">
        <v>40905008</v>
      </c>
      <c r="B103">
        <v>657.36</v>
      </c>
    </row>
    <row r="104" spans="1:2" x14ac:dyDescent="0.25">
      <c r="A104">
        <v>41304005</v>
      </c>
      <c r="B104">
        <v>862.35</v>
      </c>
    </row>
    <row r="105" spans="1:2" x14ac:dyDescent="0.25">
      <c r="A105">
        <v>41304006</v>
      </c>
      <c r="B105">
        <v>862.32</v>
      </c>
    </row>
    <row r="106" spans="1:2" x14ac:dyDescent="0.25">
      <c r="A106">
        <v>41304007</v>
      </c>
      <c r="B106">
        <v>862.35</v>
      </c>
    </row>
    <row r="107" spans="1:2" x14ac:dyDescent="0.25">
      <c r="A107">
        <v>41304008</v>
      </c>
      <c r="B107">
        <v>851.52</v>
      </c>
    </row>
    <row r="108" spans="1:2" x14ac:dyDescent="0.25">
      <c r="A108">
        <v>41304025</v>
      </c>
      <c r="B108">
        <v>1052.2</v>
      </c>
    </row>
    <row r="109" spans="1:2" x14ac:dyDescent="0.25">
      <c r="A109">
        <v>41501001</v>
      </c>
      <c r="B109">
        <v>2000</v>
      </c>
    </row>
    <row r="110" spans="1:2" x14ac:dyDescent="0.25">
      <c r="A110">
        <v>41502003</v>
      </c>
      <c r="B110">
        <v>2000</v>
      </c>
    </row>
    <row r="111" spans="1:2" x14ac:dyDescent="0.25">
      <c r="A111">
        <v>41502004</v>
      </c>
      <c r="B111">
        <v>2000</v>
      </c>
    </row>
    <row r="112" spans="1:2" x14ac:dyDescent="0.25">
      <c r="A112">
        <v>41502005</v>
      </c>
      <c r="B112">
        <v>2000</v>
      </c>
    </row>
    <row r="113" spans="1:2" x14ac:dyDescent="0.25">
      <c r="A113">
        <v>41502006</v>
      </c>
      <c r="B113">
        <v>2000</v>
      </c>
    </row>
    <row r="114" spans="1:2" x14ac:dyDescent="0.25">
      <c r="A114">
        <v>41502007</v>
      </c>
      <c r="B114">
        <v>2000</v>
      </c>
    </row>
    <row r="115" spans="1:2" x14ac:dyDescent="0.25">
      <c r="A115">
        <v>41504002</v>
      </c>
      <c r="B115">
        <v>1300</v>
      </c>
    </row>
    <row r="116" spans="1:2" x14ac:dyDescent="0.25">
      <c r="A116">
        <v>41504003</v>
      </c>
      <c r="B116">
        <v>1300</v>
      </c>
    </row>
    <row r="117" spans="1:2" x14ac:dyDescent="0.25">
      <c r="A117">
        <v>41601001</v>
      </c>
      <c r="B117">
        <v>839.28</v>
      </c>
    </row>
    <row r="118" spans="1:2" x14ac:dyDescent="0.25">
      <c r="A118">
        <v>41601002</v>
      </c>
      <c r="B118">
        <v>4062.45</v>
      </c>
    </row>
    <row r="119" spans="1:2" x14ac:dyDescent="0.25">
      <c r="A119">
        <v>41601004</v>
      </c>
      <c r="B119">
        <v>4083.73</v>
      </c>
    </row>
    <row r="120" spans="1:2" x14ac:dyDescent="0.25">
      <c r="A120">
        <v>41601007</v>
      </c>
      <c r="B120">
        <v>1753.3</v>
      </c>
    </row>
    <row r="121" spans="1:2" x14ac:dyDescent="0.25">
      <c r="A121">
        <v>41601009</v>
      </c>
      <c r="B121">
        <v>2279.2800000000002</v>
      </c>
    </row>
    <row r="122" spans="1:2" x14ac:dyDescent="0.25">
      <c r="A122">
        <v>41601011</v>
      </c>
      <c r="B122">
        <v>852.49</v>
      </c>
    </row>
    <row r="123" spans="1:2" x14ac:dyDescent="0.25">
      <c r="A123">
        <v>41601012</v>
      </c>
      <c r="B123">
        <v>3983.29</v>
      </c>
    </row>
    <row r="124" spans="1:2" x14ac:dyDescent="0.25">
      <c r="A124">
        <v>41601013</v>
      </c>
      <c r="B124">
        <v>4416.26</v>
      </c>
    </row>
    <row r="125" spans="1:2" x14ac:dyDescent="0.25">
      <c r="A125">
        <v>41601016</v>
      </c>
      <c r="B125">
        <v>4280.18</v>
      </c>
    </row>
    <row r="126" spans="1:2" x14ac:dyDescent="0.25">
      <c r="A126">
        <v>41601017</v>
      </c>
      <c r="B126">
        <v>1040.42</v>
      </c>
    </row>
    <row r="127" spans="1:2" x14ac:dyDescent="0.25">
      <c r="A127">
        <v>41601018</v>
      </c>
      <c r="B127">
        <v>3850.04</v>
      </c>
    </row>
    <row r="128" spans="1:2" x14ac:dyDescent="0.25">
      <c r="A128">
        <v>41601019</v>
      </c>
      <c r="B128">
        <v>3950.93</v>
      </c>
    </row>
    <row r="129" spans="1:2" x14ac:dyDescent="0.25">
      <c r="A129">
        <v>41601020</v>
      </c>
      <c r="B129">
        <v>2711.1</v>
      </c>
    </row>
    <row r="130" spans="1:2" x14ac:dyDescent="0.25">
      <c r="A130">
        <v>41601021</v>
      </c>
      <c r="B130">
        <v>2279.2800000000002</v>
      </c>
    </row>
    <row r="131" spans="1:2" x14ac:dyDescent="0.25">
      <c r="A131">
        <v>41601022</v>
      </c>
      <c r="B131">
        <v>1091.07</v>
      </c>
    </row>
    <row r="132" spans="1:2" x14ac:dyDescent="0.25">
      <c r="A132">
        <v>41602002</v>
      </c>
      <c r="B132">
        <v>1673.4</v>
      </c>
    </row>
    <row r="133" spans="1:2" x14ac:dyDescent="0.25">
      <c r="A133">
        <v>41602015</v>
      </c>
      <c r="B133">
        <v>1930.56</v>
      </c>
    </row>
    <row r="134" spans="1:2" x14ac:dyDescent="0.25">
      <c r="A134">
        <v>41602016</v>
      </c>
      <c r="B134">
        <v>2509.73</v>
      </c>
    </row>
    <row r="135" spans="1:2" x14ac:dyDescent="0.25">
      <c r="A135">
        <v>41602017</v>
      </c>
      <c r="B135">
        <v>2509.73</v>
      </c>
    </row>
    <row r="136" spans="1:2" x14ac:dyDescent="0.25">
      <c r="A136">
        <v>41602018</v>
      </c>
      <c r="B136">
        <v>2509.73</v>
      </c>
    </row>
    <row r="137" spans="1:2" x14ac:dyDescent="0.25">
      <c r="A137">
        <v>41602019</v>
      </c>
      <c r="B137">
        <v>3814.58</v>
      </c>
    </row>
    <row r="138" spans="1:2" x14ac:dyDescent="0.25">
      <c r="A138">
        <v>41602020</v>
      </c>
      <c r="B138">
        <v>1809.42</v>
      </c>
    </row>
    <row r="139" spans="1:2" x14ac:dyDescent="0.25">
      <c r="A139">
        <v>41602021</v>
      </c>
      <c r="B139">
        <v>1937.81</v>
      </c>
    </row>
    <row r="140" spans="1:2" x14ac:dyDescent="0.25">
      <c r="A140">
        <v>41602022</v>
      </c>
      <c r="B140">
        <v>4577.3599999999997</v>
      </c>
    </row>
    <row r="141" spans="1:2" x14ac:dyDescent="0.25">
      <c r="A141">
        <v>41602023</v>
      </c>
      <c r="B141">
        <v>1809.05</v>
      </c>
    </row>
    <row r="142" spans="1:2" x14ac:dyDescent="0.25">
      <c r="A142">
        <v>41602024</v>
      </c>
      <c r="B142">
        <v>727.87</v>
      </c>
    </row>
    <row r="143" spans="1:2" x14ac:dyDescent="0.25">
      <c r="A143">
        <v>41602025</v>
      </c>
      <c r="B143">
        <v>4303.05</v>
      </c>
    </row>
    <row r="144" spans="1:2" x14ac:dyDescent="0.25">
      <c r="A144">
        <v>41603002</v>
      </c>
      <c r="B144">
        <v>791.49</v>
      </c>
    </row>
    <row r="145" spans="1:2" x14ac:dyDescent="0.25">
      <c r="A145">
        <v>41603003</v>
      </c>
      <c r="B145">
        <v>763.01</v>
      </c>
    </row>
    <row r="146" spans="1:2" x14ac:dyDescent="0.25">
      <c r="A146">
        <v>41603004</v>
      </c>
      <c r="B146">
        <v>814.49</v>
      </c>
    </row>
    <row r="147" spans="1:2" x14ac:dyDescent="0.25">
      <c r="A147">
        <v>41603006</v>
      </c>
      <c r="B147">
        <v>1077.1500000000001</v>
      </c>
    </row>
    <row r="148" spans="1:2" x14ac:dyDescent="0.25">
      <c r="A148">
        <v>41603007</v>
      </c>
      <c r="B148">
        <v>4037.41</v>
      </c>
    </row>
    <row r="149" spans="1:2" x14ac:dyDescent="0.25">
      <c r="A149">
        <v>41603008</v>
      </c>
      <c r="B149">
        <v>2234.19</v>
      </c>
    </row>
    <row r="150" spans="1:2" x14ac:dyDescent="0.25">
      <c r="A150">
        <v>41603009</v>
      </c>
      <c r="B150">
        <v>1528.25</v>
      </c>
    </row>
    <row r="151" spans="1:2" x14ac:dyDescent="0.25">
      <c r="A151">
        <v>41603014</v>
      </c>
      <c r="B151">
        <v>390.72</v>
      </c>
    </row>
    <row r="152" spans="1:2" x14ac:dyDescent="0.25">
      <c r="A152">
        <v>41603015</v>
      </c>
      <c r="B152">
        <v>791.49</v>
      </c>
    </row>
    <row r="153" spans="1:2" x14ac:dyDescent="0.25">
      <c r="A153">
        <v>41603016</v>
      </c>
      <c r="B153">
        <v>1703.73</v>
      </c>
    </row>
    <row r="154" spans="1:2" x14ac:dyDescent="0.25">
      <c r="A154">
        <v>41603017</v>
      </c>
      <c r="B154">
        <v>3812.42</v>
      </c>
    </row>
    <row r="155" spans="1:2" x14ac:dyDescent="0.25">
      <c r="A155">
        <v>41603018</v>
      </c>
      <c r="B155">
        <v>4956.1400000000003</v>
      </c>
    </row>
    <row r="156" spans="1:2" x14ac:dyDescent="0.25">
      <c r="A156">
        <v>41603019</v>
      </c>
      <c r="B156">
        <v>7384.78</v>
      </c>
    </row>
    <row r="157" spans="1:2" x14ac:dyDescent="0.25">
      <c r="A157">
        <v>41603020</v>
      </c>
      <c r="B157">
        <v>3787.07</v>
      </c>
    </row>
    <row r="158" spans="1:2" x14ac:dyDescent="0.25">
      <c r="A158">
        <v>41603021</v>
      </c>
      <c r="B158">
        <v>2269.04</v>
      </c>
    </row>
    <row r="159" spans="1:2" x14ac:dyDescent="0.25">
      <c r="A159">
        <v>41603022</v>
      </c>
      <c r="B159">
        <v>2949.76</v>
      </c>
    </row>
    <row r="160" spans="1:2" x14ac:dyDescent="0.25">
      <c r="A160">
        <v>41603023</v>
      </c>
      <c r="B160">
        <v>2125.44</v>
      </c>
    </row>
    <row r="161" spans="1:2" x14ac:dyDescent="0.25">
      <c r="A161">
        <v>41603024</v>
      </c>
      <c r="B161">
        <v>991.91</v>
      </c>
    </row>
    <row r="162" spans="1:2" x14ac:dyDescent="0.25">
      <c r="A162">
        <v>41603025</v>
      </c>
      <c r="B162">
        <v>2125.46</v>
      </c>
    </row>
    <row r="163" spans="1:2" x14ac:dyDescent="0.25">
      <c r="A163">
        <v>41603026</v>
      </c>
      <c r="B163">
        <v>5818.68</v>
      </c>
    </row>
    <row r="164" spans="1:2" x14ac:dyDescent="0.25">
      <c r="A164">
        <v>41603027</v>
      </c>
      <c r="B164">
        <v>2836.3</v>
      </c>
    </row>
    <row r="165" spans="1:2" x14ac:dyDescent="0.25">
      <c r="A165">
        <v>41603028</v>
      </c>
      <c r="B165">
        <v>910.5</v>
      </c>
    </row>
    <row r="166" spans="1:2" x14ac:dyDescent="0.25">
      <c r="A166">
        <v>41603029</v>
      </c>
      <c r="B166">
        <v>910.5</v>
      </c>
    </row>
    <row r="167" spans="1:2" x14ac:dyDescent="0.25">
      <c r="A167">
        <v>41603030</v>
      </c>
      <c r="B167">
        <v>4430.87</v>
      </c>
    </row>
    <row r="168" spans="1:2" x14ac:dyDescent="0.25">
      <c r="A168">
        <v>41603031</v>
      </c>
      <c r="B168">
        <v>5907.83</v>
      </c>
    </row>
    <row r="169" spans="1:2" x14ac:dyDescent="0.25">
      <c r="A169">
        <v>41603032</v>
      </c>
      <c r="B169">
        <v>791.49</v>
      </c>
    </row>
    <row r="170" spans="1:2" x14ac:dyDescent="0.25">
      <c r="A170">
        <v>41603033</v>
      </c>
      <c r="B170">
        <v>910.5</v>
      </c>
    </row>
    <row r="171" spans="1:2" x14ac:dyDescent="0.25">
      <c r="A171">
        <v>41603034</v>
      </c>
      <c r="B171">
        <v>910.5</v>
      </c>
    </row>
    <row r="172" spans="1:2" x14ac:dyDescent="0.25">
      <c r="A172">
        <v>41603035</v>
      </c>
      <c r="B172">
        <v>1028.92</v>
      </c>
    </row>
    <row r="173" spans="1:2" x14ac:dyDescent="0.25">
      <c r="A173">
        <v>41603036</v>
      </c>
      <c r="B173">
        <v>4186.6400000000003</v>
      </c>
    </row>
    <row r="174" spans="1:2" x14ac:dyDescent="0.25">
      <c r="A174">
        <v>41604001</v>
      </c>
      <c r="B174">
        <v>1252.5999999999999</v>
      </c>
    </row>
    <row r="175" spans="1:2" x14ac:dyDescent="0.25">
      <c r="A175">
        <v>41604002</v>
      </c>
      <c r="B175">
        <v>2023.53</v>
      </c>
    </row>
    <row r="176" spans="1:2" x14ac:dyDescent="0.25">
      <c r="A176">
        <v>41604003</v>
      </c>
      <c r="B176">
        <v>5376.53</v>
      </c>
    </row>
    <row r="177" spans="1:2" x14ac:dyDescent="0.25">
      <c r="A177">
        <v>41604004</v>
      </c>
      <c r="B177">
        <v>4138.2700000000004</v>
      </c>
    </row>
    <row r="178" spans="1:2" x14ac:dyDescent="0.25">
      <c r="A178">
        <v>41604005</v>
      </c>
      <c r="B178">
        <v>4098.74</v>
      </c>
    </row>
    <row r="179" spans="1:2" x14ac:dyDescent="0.25">
      <c r="A179">
        <v>41604007</v>
      </c>
      <c r="B179">
        <v>3494.28</v>
      </c>
    </row>
    <row r="180" spans="1:2" x14ac:dyDescent="0.25">
      <c r="A180">
        <v>41604010</v>
      </c>
      <c r="B180">
        <v>2125.44</v>
      </c>
    </row>
    <row r="181" spans="1:2" x14ac:dyDescent="0.25">
      <c r="A181">
        <v>41604011</v>
      </c>
      <c r="B181">
        <v>3872.57</v>
      </c>
    </row>
    <row r="182" spans="1:2" x14ac:dyDescent="0.25">
      <c r="A182">
        <v>41604012</v>
      </c>
      <c r="B182">
        <v>5507.03</v>
      </c>
    </row>
    <row r="183" spans="1:2" x14ac:dyDescent="0.25">
      <c r="A183">
        <v>41604014</v>
      </c>
      <c r="B183">
        <v>6569.67</v>
      </c>
    </row>
    <row r="184" spans="1:2" x14ac:dyDescent="0.25">
      <c r="A184">
        <v>41604017</v>
      </c>
      <c r="B184">
        <v>873.45</v>
      </c>
    </row>
    <row r="185" spans="1:2" x14ac:dyDescent="0.25">
      <c r="A185">
        <v>41604018</v>
      </c>
      <c r="B185">
        <v>1042.43</v>
      </c>
    </row>
    <row r="186" spans="1:2" x14ac:dyDescent="0.25">
      <c r="A186">
        <v>41604019</v>
      </c>
      <c r="B186">
        <v>1100</v>
      </c>
    </row>
    <row r="187" spans="1:2" x14ac:dyDescent="0.25">
      <c r="A187">
        <v>41604020</v>
      </c>
      <c r="B187">
        <v>4551.8</v>
      </c>
    </row>
    <row r="188" spans="1:2" x14ac:dyDescent="0.25">
      <c r="A188">
        <v>41604021</v>
      </c>
      <c r="B188">
        <v>2795.42</v>
      </c>
    </row>
    <row r="189" spans="1:2" x14ac:dyDescent="0.25">
      <c r="A189">
        <v>41604022</v>
      </c>
      <c r="B189">
        <v>1700.36</v>
      </c>
    </row>
    <row r="190" spans="1:2" x14ac:dyDescent="0.25">
      <c r="A190">
        <v>41604023</v>
      </c>
      <c r="B190">
        <v>1356.75</v>
      </c>
    </row>
    <row r="191" spans="1:2" x14ac:dyDescent="0.25">
      <c r="A191">
        <v>41604024</v>
      </c>
      <c r="B191">
        <v>1763.78</v>
      </c>
    </row>
    <row r="192" spans="1:2" x14ac:dyDescent="0.25">
      <c r="A192">
        <v>41604025</v>
      </c>
      <c r="B192">
        <v>5053.59</v>
      </c>
    </row>
    <row r="193" spans="1:2" x14ac:dyDescent="0.25">
      <c r="A193">
        <v>41604026</v>
      </c>
      <c r="B193">
        <v>6569.67</v>
      </c>
    </row>
    <row r="194" spans="1:2" x14ac:dyDescent="0.25">
      <c r="A194">
        <v>41604027</v>
      </c>
      <c r="B194">
        <v>5053.59</v>
      </c>
    </row>
    <row r="195" spans="1:2" x14ac:dyDescent="0.25">
      <c r="A195">
        <v>41604028</v>
      </c>
      <c r="B195">
        <v>2888.96</v>
      </c>
    </row>
    <row r="196" spans="1:2" x14ac:dyDescent="0.25">
      <c r="A196">
        <v>41604029</v>
      </c>
      <c r="B196">
        <v>6569.67</v>
      </c>
    </row>
    <row r="197" spans="1:2" x14ac:dyDescent="0.25">
      <c r="A197">
        <v>41605001</v>
      </c>
      <c r="B197">
        <v>5556.76</v>
      </c>
    </row>
    <row r="198" spans="1:2" x14ac:dyDescent="0.25">
      <c r="A198">
        <v>41605002</v>
      </c>
      <c r="B198">
        <v>1971.77</v>
      </c>
    </row>
    <row r="199" spans="1:2" x14ac:dyDescent="0.25">
      <c r="A199">
        <v>41605003</v>
      </c>
      <c r="B199">
        <v>6340.82</v>
      </c>
    </row>
    <row r="200" spans="1:2" x14ac:dyDescent="0.25">
      <c r="A200">
        <v>41605005</v>
      </c>
      <c r="B200">
        <v>991.89</v>
      </c>
    </row>
    <row r="201" spans="1:2" x14ac:dyDescent="0.25">
      <c r="A201">
        <v>41605007</v>
      </c>
      <c r="B201">
        <v>5434.4</v>
      </c>
    </row>
    <row r="202" spans="1:2" x14ac:dyDescent="0.25">
      <c r="A202">
        <v>41605009</v>
      </c>
      <c r="B202">
        <v>5265.02</v>
      </c>
    </row>
    <row r="203" spans="1:2" x14ac:dyDescent="0.25">
      <c r="A203">
        <v>41605010</v>
      </c>
      <c r="B203">
        <v>6844.53</v>
      </c>
    </row>
    <row r="204" spans="1:2" x14ac:dyDescent="0.25">
      <c r="A204">
        <v>41605011</v>
      </c>
      <c r="B204">
        <v>5673.43</v>
      </c>
    </row>
    <row r="205" spans="1:2" x14ac:dyDescent="0.25">
      <c r="A205">
        <v>41606001</v>
      </c>
      <c r="B205">
        <v>1808.69</v>
      </c>
    </row>
    <row r="206" spans="1:2" x14ac:dyDescent="0.25">
      <c r="A206">
        <v>41606002</v>
      </c>
      <c r="B206">
        <v>1545.1</v>
      </c>
    </row>
    <row r="207" spans="1:2" x14ac:dyDescent="0.25">
      <c r="A207">
        <v>41606003</v>
      </c>
      <c r="B207">
        <v>1068.94</v>
      </c>
    </row>
    <row r="208" spans="1:2" x14ac:dyDescent="0.25">
      <c r="A208">
        <v>41606005</v>
      </c>
      <c r="B208">
        <v>5265.02</v>
      </c>
    </row>
    <row r="209" spans="1:2" x14ac:dyDescent="0.25">
      <c r="A209">
        <v>41606006</v>
      </c>
      <c r="B209">
        <v>5403.43</v>
      </c>
    </row>
    <row r="210" spans="1:2" x14ac:dyDescent="0.25">
      <c r="A210">
        <v>41606008</v>
      </c>
      <c r="B210">
        <v>5403.43</v>
      </c>
    </row>
    <row r="211" spans="1:2" x14ac:dyDescent="0.25">
      <c r="A211">
        <v>41606009</v>
      </c>
      <c r="B211">
        <v>5188.8900000000003</v>
      </c>
    </row>
    <row r="212" spans="1:2" x14ac:dyDescent="0.25">
      <c r="A212">
        <v>41606010</v>
      </c>
      <c r="B212">
        <v>1131.31</v>
      </c>
    </row>
    <row r="213" spans="1:2" x14ac:dyDescent="0.25">
      <c r="A213">
        <v>41606011</v>
      </c>
      <c r="B213">
        <v>2279.2399999999998</v>
      </c>
    </row>
    <row r="214" spans="1:2" x14ac:dyDescent="0.25">
      <c r="A214">
        <v>41606012</v>
      </c>
      <c r="B214">
        <v>4551.8</v>
      </c>
    </row>
    <row r="215" spans="1:2" x14ac:dyDescent="0.25">
      <c r="A215">
        <v>41608001</v>
      </c>
      <c r="B215">
        <v>396.18</v>
      </c>
    </row>
    <row r="216" spans="1:2" x14ac:dyDescent="0.25">
      <c r="A216">
        <v>41608003</v>
      </c>
      <c r="B216">
        <v>396.18</v>
      </c>
    </row>
    <row r="217" spans="1:2" x14ac:dyDescent="0.25">
      <c r="A217">
        <v>41608008</v>
      </c>
      <c r="B217">
        <v>3359.04</v>
      </c>
    </row>
    <row r="218" spans="1:2" x14ac:dyDescent="0.25">
      <c r="A218">
        <v>41608009</v>
      </c>
      <c r="B218">
        <v>4098.37</v>
      </c>
    </row>
    <row r="219" spans="1:2" x14ac:dyDescent="0.25">
      <c r="A219">
        <v>41608011</v>
      </c>
      <c r="B219">
        <v>4366.75</v>
      </c>
    </row>
    <row r="220" spans="1:2" x14ac:dyDescent="0.25">
      <c r="A220">
        <v>41608012</v>
      </c>
      <c r="B220">
        <v>565.86</v>
      </c>
    </row>
    <row r="221" spans="1:2" x14ac:dyDescent="0.25">
      <c r="A221">
        <v>41609001</v>
      </c>
      <c r="B221">
        <v>2860.63</v>
      </c>
    </row>
    <row r="222" spans="1:2" x14ac:dyDescent="0.25">
      <c r="A222">
        <v>41609002</v>
      </c>
      <c r="B222">
        <v>2860.63</v>
      </c>
    </row>
    <row r="223" spans="1:2" x14ac:dyDescent="0.25">
      <c r="A223">
        <v>41609003</v>
      </c>
      <c r="B223">
        <v>3165.42</v>
      </c>
    </row>
    <row r="224" spans="1:2" x14ac:dyDescent="0.25">
      <c r="A224">
        <v>41609007</v>
      </c>
      <c r="B224">
        <v>5342.18</v>
      </c>
    </row>
    <row r="225" spans="1:2" x14ac:dyDescent="0.25">
      <c r="A225">
        <v>41609010</v>
      </c>
      <c r="B225">
        <v>3059.29</v>
      </c>
    </row>
    <row r="226" spans="1:2" x14ac:dyDescent="0.25">
      <c r="A226">
        <v>41609011</v>
      </c>
      <c r="B226">
        <v>3165.42</v>
      </c>
    </row>
    <row r="227" spans="1:2" x14ac:dyDescent="0.25">
      <c r="A227">
        <v>41609012</v>
      </c>
      <c r="B227">
        <v>4115.05</v>
      </c>
    </row>
    <row r="228" spans="1:2" x14ac:dyDescent="0.25">
      <c r="A228">
        <v>41609013</v>
      </c>
      <c r="B228">
        <v>3972.21</v>
      </c>
    </row>
    <row r="229" spans="1:2" x14ac:dyDescent="0.25">
      <c r="A229">
        <v>41611001</v>
      </c>
      <c r="B229">
        <v>3282.83</v>
      </c>
    </row>
    <row r="230" spans="1:2" x14ac:dyDescent="0.25">
      <c r="A230">
        <v>41611002</v>
      </c>
      <c r="B230">
        <v>5035.46</v>
      </c>
    </row>
    <row r="231" spans="1:2" x14ac:dyDescent="0.25">
      <c r="A231">
        <v>41611003</v>
      </c>
      <c r="B231">
        <v>5661.24</v>
      </c>
    </row>
    <row r="232" spans="1:2" x14ac:dyDescent="0.25">
      <c r="A232">
        <v>41611004</v>
      </c>
      <c r="B232">
        <v>3902.02</v>
      </c>
    </row>
    <row r="233" spans="1:2" x14ac:dyDescent="0.25">
      <c r="A233">
        <v>41611005</v>
      </c>
      <c r="B233">
        <v>2208.6799999999998</v>
      </c>
    </row>
    <row r="234" spans="1:2" x14ac:dyDescent="0.25">
      <c r="A234">
        <v>41611006</v>
      </c>
      <c r="B234">
        <v>2954.54</v>
      </c>
    </row>
    <row r="235" spans="1:2" x14ac:dyDescent="0.25">
      <c r="A235">
        <v>41611007</v>
      </c>
      <c r="B235">
        <v>2726.58</v>
      </c>
    </row>
    <row r="236" spans="1:2" x14ac:dyDescent="0.25">
      <c r="A236">
        <v>41611008</v>
      </c>
      <c r="B236">
        <v>4186.6400000000003</v>
      </c>
    </row>
    <row r="237" spans="1:2" x14ac:dyDescent="0.25">
      <c r="A237">
        <v>41612002</v>
      </c>
      <c r="B237">
        <v>2462.85</v>
      </c>
    </row>
    <row r="238" spans="1:2" x14ac:dyDescent="0.25">
      <c r="A238">
        <v>41612003</v>
      </c>
      <c r="B238">
        <v>2045.07</v>
      </c>
    </row>
    <row r="239" spans="1:2" x14ac:dyDescent="0.25">
      <c r="A239">
        <v>41612004</v>
      </c>
      <c r="B239">
        <v>1498.64</v>
      </c>
    </row>
    <row r="240" spans="1:2" x14ac:dyDescent="0.25">
      <c r="A240">
        <v>41612005</v>
      </c>
      <c r="B240">
        <v>1913.83</v>
      </c>
    </row>
    <row r="241" spans="1:2" x14ac:dyDescent="0.25">
      <c r="A241">
        <v>40703025</v>
      </c>
      <c r="B24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1655-BF36-4771-B60C-52398D6D2D35}">
  <dimension ref="A1:V83"/>
  <sheetViews>
    <sheetView topLeftCell="I70" workbookViewId="0">
      <selection sqref="A1:V83"/>
    </sheetView>
  </sheetViews>
  <sheetFormatPr defaultRowHeight="15" x14ac:dyDescent="0.25"/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5">
      <c r="A2" t="s">
        <v>22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</row>
    <row r="3" spans="1:22" x14ac:dyDescent="0.25">
      <c r="A3" t="s">
        <v>23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</row>
    <row r="4" spans="1:22" x14ac:dyDescent="0.25">
      <c r="A4" t="s">
        <v>24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</row>
    <row r="5" spans="1:22" x14ac:dyDescent="0.25">
      <c r="A5" t="s">
        <v>25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</row>
    <row r="6" spans="1:22" x14ac:dyDescent="0.25">
      <c r="A6" t="s">
        <v>26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1</v>
      </c>
    </row>
    <row r="7" spans="1:22" x14ac:dyDescent="0.25">
      <c r="A7" t="s">
        <v>27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1</v>
      </c>
      <c r="R7">
        <v>0</v>
      </c>
      <c r="S7">
        <v>0</v>
      </c>
      <c r="T7">
        <v>0</v>
      </c>
      <c r="U7">
        <v>0</v>
      </c>
      <c r="V7">
        <v>2</v>
      </c>
    </row>
    <row r="8" spans="1:22" x14ac:dyDescent="0.25">
      <c r="A8" t="s">
        <v>28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4</v>
      </c>
      <c r="Q8">
        <v>1</v>
      </c>
      <c r="R8">
        <v>0</v>
      </c>
      <c r="S8">
        <v>0</v>
      </c>
      <c r="T8">
        <v>0</v>
      </c>
      <c r="U8">
        <v>0</v>
      </c>
      <c r="V8">
        <v>5</v>
      </c>
    </row>
    <row r="9" spans="1:22" x14ac:dyDescent="0.25">
      <c r="A9" t="s">
        <v>29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</row>
    <row r="10" spans="1:22" x14ac:dyDescent="0.25">
      <c r="A10" t="s">
        <v>30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</row>
    <row r="11" spans="1:22" x14ac:dyDescent="0.25">
      <c r="A11" t="s">
        <v>31</v>
      </c>
      <c r="B11">
        <v>0</v>
      </c>
      <c r="C11">
        <v>0</v>
      </c>
      <c r="D11">
        <v>0</v>
      </c>
      <c r="E11">
        <v>5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4</v>
      </c>
      <c r="R11">
        <v>0</v>
      </c>
      <c r="S11">
        <v>0</v>
      </c>
      <c r="T11">
        <v>0</v>
      </c>
      <c r="U11">
        <v>0</v>
      </c>
      <c r="V11">
        <v>9</v>
      </c>
    </row>
    <row r="12" spans="1:22" x14ac:dyDescent="0.25">
      <c r="A12" t="s">
        <v>32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</row>
    <row r="13" spans="1:22" x14ac:dyDescent="0.25">
      <c r="A13" t="s">
        <v>33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</row>
    <row r="14" spans="1:22" x14ac:dyDescent="0.25">
      <c r="A14" t="s">
        <v>34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</row>
    <row r="15" spans="1:22" x14ac:dyDescent="0.25">
      <c r="A15" t="s">
        <v>35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</row>
    <row r="16" spans="1:22" x14ac:dyDescent="0.25">
      <c r="A16" t="s">
        <v>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</row>
    <row r="17" spans="1:22" x14ac:dyDescent="0.25">
      <c r="A17" t="s">
        <v>37</v>
      </c>
      <c r="B17">
        <v>0</v>
      </c>
      <c r="C17">
        <v>0</v>
      </c>
      <c r="D17">
        <v>0</v>
      </c>
      <c r="E17">
        <v>4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6</v>
      </c>
    </row>
    <row r="18" spans="1:22" x14ac:dyDescent="0.25">
      <c r="A18" t="s">
        <v>38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4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4</v>
      </c>
    </row>
    <row r="19" spans="1:22" x14ac:dyDescent="0.25">
      <c r="A19" t="s">
        <v>39</v>
      </c>
      <c r="B19">
        <v>2</v>
      </c>
      <c r="C19">
        <v>1</v>
      </c>
      <c r="D19">
        <v>2</v>
      </c>
      <c r="E19">
        <v>0</v>
      </c>
      <c r="F19">
        <v>0</v>
      </c>
      <c r="G19">
        <v>1</v>
      </c>
      <c r="H19">
        <v>0</v>
      </c>
      <c r="I19">
        <v>4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2</v>
      </c>
      <c r="S19">
        <v>11</v>
      </c>
      <c r="T19">
        <v>0</v>
      </c>
      <c r="U19">
        <v>19</v>
      </c>
      <c r="V19">
        <v>45</v>
      </c>
    </row>
    <row r="20" spans="1:22" x14ac:dyDescent="0.25">
      <c r="A20" t="s">
        <v>40</v>
      </c>
      <c r="B20">
        <v>4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  <c r="K20">
        <v>0</v>
      </c>
      <c r="L20">
        <v>2</v>
      </c>
      <c r="M20">
        <v>14</v>
      </c>
      <c r="N20">
        <v>0</v>
      </c>
      <c r="O20">
        <v>0</v>
      </c>
      <c r="P20">
        <v>0</v>
      </c>
      <c r="Q20">
        <v>0</v>
      </c>
      <c r="R20">
        <v>0</v>
      </c>
      <c r="S20">
        <v>4</v>
      </c>
      <c r="T20">
        <v>2</v>
      </c>
      <c r="U20">
        <v>15</v>
      </c>
      <c r="V20">
        <v>43</v>
      </c>
    </row>
    <row r="21" spans="1:22" x14ac:dyDescent="0.25">
      <c r="A21" t="s">
        <v>41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2</v>
      </c>
      <c r="K21">
        <v>0</v>
      </c>
      <c r="L21">
        <v>4</v>
      </c>
      <c r="M21">
        <v>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13</v>
      </c>
    </row>
    <row r="22" spans="1:22" x14ac:dyDescent="0.25">
      <c r="A22" t="s">
        <v>42</v>
      </c>
      <c r="B22">
        <v>0</v>
      </c>
      <c r="C22">
        <v>0</v>
      </c>
      <c r="D22">
        <v>0</v>
      </c>
      <c r="E22">
        <v>8</v>
      </c>
      <c r="F22">
        <v>0</v>
      </c>
      <c r="G22">
        <v>0</v>
      </c>
      <c r="H22">
        <v>16</v>
      </c>
      <c r="I22">
        <v>0</v>
      </c>
      <c r="J22">
        <v>0</v>
      </c>
      <c r="K22">
        <v>0</v>
      </c>
      <c r="L22">
        <v>0</v>
      </c>
      <c r="M22">
        <v>34</v>
      </c>
      <c r="N22">
        <v>0</v>
      </c>
      <c r="O22">
        <v>0</v>
      </c>
      <c r="P22">
        <v>53</v>
      </c>
      <c r="Q22">
        <v>22</v>
      </c>
      <c r="R22">
        <v>0</v>
      </c>
      <c r="S22">
        <v>0</v>
      </c>
      <c r="T22">
        <v>0</v>
      </c>
      <c r="U22">
        <v>0</v>
      </c>
      <c r="V22">
        <v>133</v>
      </c>
    </row>
    <row r="23" spans="1:22" x14ac:dyDescent="0.25">
      <c r="A23" t="s">
        <v>43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</row>
    <row r="24" spans="1:22" x14ac:dyDescent="0.25">
      <c r="A24" t="s">
        <v>44</v>
      </c>
      <c r="B24">
        <v>0</v>
      </c>
      <c r="C24">
        <v>0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6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8</v>
      </c>
    </row>
    <row r="25" spans="1:22" x14ac:dyDescent="0.25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0</v>
      </c>
      <c r="K25">
        <v>1</v>
      </c>
      <c r="L25">
        <v>0</v>
      </c>
      <c r="M25">
        <v>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7</v>
      </c>
    </row>
    <row r="26" spans="1:22" x14ac:dyDescent="0.25">
      <c r="A26" t="s">
        <v>46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</row>
    <row r="27" spans="1:22" x14ac:dyDescent="0.25">
      <c r="A27" t="s">
        <v>47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</row>
    <row r="28" spans="1:22" x14ac:dyDescent="0.25">
      <c r="A28" t="s">
        <v>48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1</v>
      </c>
      <c r="N28">
        <v>0</v>
      </c>
      <c r="O28">
        <v>0</v>
      </c>
      <c r="P28">
        <v>1</v>
      </c>
      <c r="Q28">
        <v>3</v>
      </c>
      <c r="R28">
        <v>0</v>
      </c>
      <c r="S28">
        <v>0</v>
      </c>
      <c r="T28">
        <v>0</v>
      </c>
      <c r="U28">
        <v>0</v>
      </c>
      <c r="V28">
        <v>6</v>
      </c>
    </row>
    <row r="29" spans="1:22" x14ac:dyDescent="0.25">
      <c r="A29" t="s">
        <v>49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2</v>
      </c>
      <c r="N29">
        <v>0</v>
      </c>
      <c r="O29">
        <v>0</v>
      </c>
      <c r="P29">
        <v>2</v>
      </c>
      <c r="Q29">
        <v>0</v>
      </c>
      <c r="R29">
        <v>0</v>
      </c>
      <c r="S29">
        <v>0</v>
      </c>
      <c r="T29">
        <v>0</v>
      </c>
      <c r="U29">
        <v>0</v>
      </c>
      <c r="V29">
        <v>4</v>
      </c>
    </row>
    <row r="30" spans="1:22" x14ac:dyDescent="0.25">
      <c r="A30" t="s">
        <v>50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2</v>
      </c>
      <c r="Q30">
        <v>4</v>
      </c>
      <c r="R30">
        <v>0</v>
      </c>
      <c r="S30">
        <v>0</v>
      </c>
      <c r="T30">
        <v>0</v>
      </c>
      <c r="U30">
        <v>0</v>
      </c>
      <c r="V30">
        <v>6</v>
      </c>
    </row>
    <row r="31" spans="1:22" x14ac:dyDescent="0.25">
      <c r="A31" t="s">
        <v>51</v>
      </c>
      <c r="B31">
        <v>0</v>
      </c>
      <c r="C31">
        <v>0</v>
      </c>
      <c r="D31">
        <v>0</v>
      </c>
      <c r="E31">
        <v>2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4</v>
      </c>
    </row>
    <row r="32" spans="1:22" x14ac:dyDescent="0.25">
      <c r="A32" t="s">
        <v>52</v>
      </c>
      <c r="B32">
        <v>0</v>
      </c>
      <c r="C32">
        <v>0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</row>
    <row r="33" spans="1:22" x14ac:dyDescent="0.25">
      <c r="A33" t="s">
        <v>53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3</v>
      </c>
      <c r="I33">
        <v>0</v>
      </c>
      <c r="J33">
        <v>0</v>
      </c>
      <c r="K33">
        <v>0</v>
      </c>
      <c r="L33">
        <v>0</v>
      </c>
      <c r="M33">
        <v>10</v>
      </c>
      <c r="N33">
        <v>0</v>
      </c>
      <c r="O33">
        <v>0</v>
      </c>
      <c r="P33">
        <v>4</v>
      </c>
      <c r="Q33">
        <v>3</v>
      </c>
      <c r="R33">
        <v>0</v>
      </c>
      <c r="S33">
        <v>0</v>
      </c>
      <c r="T33">
        <v>0</v>
      </c>
      <c r="U33">
        <v>0</v>
      </c>
      <c r="V33">
        <v>21</v>
      </c>
    </row>
    <row r="34" spans="1:22" x14ac:dyDescent="0.25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</v>
      </c>
      <c r="Q34">
        <v>1</v>
      </c>
      <c r="R34">
        <v>0</v>
      </c>
      <c r="S34">
        <v>0</v>
      </c>
      <c r="T34">
        <v>0</v>
      </c>
      <c r="U34">
        <v>0</v>
      </c>
      <c r="V34">
        <v>3</v>
      </c>
    </row>
    <row r="35" spans="1:22" x14ac:dyDescent="0.25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1</v>
      </c>
    </row>
    <row r="36" spans="1:22" x14ac:dyDescent="0.25">
      <c r="A36" t="s">
        <v>56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</row>
    <row r="37" spans="1:22" x14ac:dyDescent="0.25">
      <c r="A37" t="s">
        <v>57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</row>
    <row r="38" spans="1:22" x14ac:dyDescent="0.25">
      <c r="A38" t="s">
        <v>58</v>
      </c>
      <c r="B38">
        <v>0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2</v>
      </c>
    </row>
    <row r="39" spans="1:22" x14ac:dyDescent="0.25">
      <c r="A39" t="s">
        <v>59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2</v>
      </c>
    </row>
    <row r="40" spans="1:22" x14ac:dyDescent="0.25">
      <c r="A40" t="s">
        <v>60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</v>
      </c>
    </row>
    <row r="41" spans="1:22" x14ac:dyDescent="0.25">
      <c r="A41" t="s">
        <v>61</v>
      </c>
      <c r="B41">
        <v>0</v>
      </c>
      <c r="C41">
        <v>0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1</v>
      </c>
      <c r="N41">
        <v>0</v>
      </c>
      <c r="O41">
        <v>0</v>
      </c>
      <c r="P41">
        <v>1</v>
      </c>
      <c r="Q41">
        <v>1</v>
      </c>
      <c r="R41">
        <v>0</v>
      </c>
      <c r="S41">
        <v>0</v>
      </c>
      <c r="T41">
        <v>0</v>
      </c>
      <c r="U41">
        <v>0</v>
      </c>
      <c r="V41">
        <v>4</v>
      </c>
    </row>
    <row r="42" spans="1:22" x14ac:dyDescent="0.25">
      <c r="A42" t="s">
        <v>62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</row>
    <row r="43" spans="1:22" x14ac:dyDescent="0.25">
      <c r="A43" t="s">
        <v>63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1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</row>
    <row r="44" spans="1:22" x14ac:dyDescent="0.25">
      <c r="A44" t="s">
        <v>64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</v>
      </c>
    </row>
    <row r="45" spans="1:22" x14ac:dyDescent="0.25">
      <c r="A45" t="s">
        <v>65</v>
      </c>
      <c r="B45">
        <v>0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</row>
    <row r="46" spans="1:22" x14ac:dyDescent="0.25">
      <c r="A46" t="s">
        <v>66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3</v>
      </c>
    </row>
    <row r="47" spans="1:22" x14ac:dyDescent="0.25">
      <c r="A47" t="s">
        <v>67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1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1</v>
      </c>
    </row>
    <row r="48" spans="1:22" x14ac:dyDescent="0.25">
      <c r="A48" t="s">
        <v>68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1</v>
      </c>
    </row>
    <row r="49" spans="1:22" x14ac:dyDescent="0.25">
      <c r="A49" t="s">
        <v>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2</v>
      </c>
      <c r="Q49">
        <v>0</v>
      </c>
      <c r="R49">
        <v>0</v>
      </c>
      <c r="S49">
        <v>0</v>
      </c>
      <c r="T49">
        <v>0</v>
      </c>
      <c r="U49">
        <v>0</v>
      </c>
      <c r="V49">
        <v>2</v>
      </c>
    </row>
    <row r="50" spans="1:22" x14ac:dyDescent="0.25">
      <c r="A50" t="s">
        <v>70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1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</row>
    <row r="51" spans="1:22" x14ac:dyDescent="0.25">
      <c r="A51" t="s">
        <v>71</v>
      </c>
      <c r="B51">
        <v>0</v>
      </c>
      <c r="C51">
        <v>0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</row>
    <row r="52" spans="1:22" x14ac:dyDescent="0.25">
      <c r="A52" t="s">
        <v>72</v>
      </c>
      <c r="B52">
        <v>0</v>
      </c>
      <c r="C52">
        <v>0</v>
      </c>
      <c r="D52">
        <v>0</v>
      </c>
      <c r="E52">
        <v>3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3</v>
      </c>
    </row>
    <row r="53" spans="1:22" x14ac:dyDescent="0.25">
      <c r="A53" t="s">
        <v>73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2</v>
      </c>
      <c r="N53">
        <v>0</v>
      </c>
      <c r="O53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4</v>
      </c>
    </row>
    <row r="54" spans="1:22" x14ac:dyDescent="0.25">
      <c r="A54" t="s">
        <v>74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1</v>
      </c>
    </row>
    <row r="55" spans="1:22" x14ac:dyDescent="0.25">
      <c r="A55" t="s">
        <v>75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1</v>
      </c>
      <c r="N55">
        <v>0</v>
      </c>
      <c r="O55">
        <v>0</v>
      </c>
      <c r="P55">
        <v>0</v>
      </c>
      <c r="Q55">
        <v>2</v>
      </c>
      <c r="R55">
        <v>0</v>
      </c>
      <c r="S55">
        <v>0</v>
      </c>
      <c r="T55">
        <v>0</v>
      </c>
      <c r="U55">
        <v>0</v>
      </c>
      <c r="V55">
        <v>3</v>
      </c>
    </row>
    <row r="56" spans="1:22" x14ac:dyDescent="0.25">
      <c r="A56" t="s">
        <v>76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1</v>
      </c>
    </row>
    <row r="57" spans="1:22" x14ac:dyDescent="0.25">
      <c r="A57" t="s">
        <v>77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2</v>
      </c>
      <c r="R57">
        <v>0</v>
      </c>
      <c r="S57">
        <v>0</v>
      </c>
      <c r="T57">
        <v>0</v>
      </c>
      <c r="U57">
        <v>0</v>
      </c>
      <c r="V57">
        <v>2</v>
      </c>
    </row>
    <row r="58" spans="1:22" x14ac:dyDescent="0.25">
      <c r="A58" t="s">
        <v>78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1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</row>
    <row r="59" spans="1:22" x14ac:dyDescent="0.25">
      <c r="A59" t="s">
        <v>79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</row>
    <row r="60" spans="1:22" x14ac:dyDescent="0.25">
      <c r="A60" t="s">
        <v>80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</row>
    <row r="61" spans="1:22" x14ac:dyDescent="0.25">
      <c r="A61" t="s">
        <v>81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23</v>
      </c>
      <c r="N61">
        <v>0</v>
      </c>
      <c r="O61">
        <v>0</v>
      </c>
      <c r="P61">
        <v>1</v>
      </c>
      <c r="Q61">
        <v>1</v>
      </c>
      <c r="R61">
        <v>0</v>
      </c>
      <c r="S61">
        <v>0</v>
      </c>
      <c r="T61">
        <v>0</v>
      </c>
      <c r="U61">
        <v>0</v>
      </c>
      <c r="V61">
        <v>25</v>
      </c>
    </row>
    <row r="62" spans="1:22" x14ac:dyDescent="0.25">
      <c r="A62" t="s">
        <v>82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</row>
    <row r="63" spans="1:22" x14ac:dyDescent="0.25">
      <c r="A63" t="s">
        <v>83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2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2</v>
      </c>
    </row>
    <row r="64" spans="1:22" x14ac:dyDescent="0.25">
      <c r="A64" t="s">
        <v>84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2</v>
      </c>
    </row>
    <row r="65" spans="1:22" x14ac:dyDescent="0.25">
      <c r="A65" t="s">
        <v>85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3</v>
      </c>
      <c r="N65">
        <v>0</v>
      </c>
      <c r="O65">
        <v>0</v>
      </c>
      <c r="P65">
        <v>5</v>
      </c>
      <c r="Q65">
        <v>1</v>
      </c>
      <c r="R65">
        <v>0</v>
      </c>
      <c r="S65">
        <v>0</v>
      </c>
      <c r="T65">
        <v>0</v>
      </c>
      <c r="U65">
        <v>0</v>
      </c>
      <c r="V65">
        <v>9</v>
      </c>
    </row>
    <row r="66" spans="1:22" x14ac:dyDescent="0.25">
      <c r="A66" t="s">
        <v>86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2</v>
      </c>
    </row>
    <row r="67" spans="1:22" x14ac:dyDescent="0.25">
      <c r="A67" t="s">
        <v>87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2</v>
      </c>
      <c r="Q67">
        <v>0</v>
      </c>
      <c r="R67">
        <v>0</v>
      </c>
      <c r="S67">
        <v>0</v>
      </c>
      <c r="T67">
        <v>0</v>
      </c>
      <c r="U67">
        <v>0</v>
      </c>
      <c r="V67">
        <v>3</v>
      </c>
    </row>
    <row r="68" spans="1:22" x14ac:dyDescent="0.25">
      <c r="A68" t="s">
        <v>88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3</v>
      </c>
    </row>
    <row r="69" spans="1:22" x14ac:dyDescent="0.25">
      <c r="A69" t="s">
        <v>89</v>
      </c>
      <c r="B69">
        <v>0</v>
      </c>
      <c r="C69">
        <v>0</v>
      </c>
      <c r="D69">
        <v>0</v>
      </c>
      <c r="E69">
        <v>2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2</v>
      </c>
      <c r="N69">
        <v>0</v>
      </c>
      <c r="O69">
        <v>0</v>
      </c>
      <c r="P69">
        <v>4</v>
      </c>
      <c r="Q69">
        <v>1</v>
      </c>
      <c r="R69">
        <v>0</v>
      </c>
      <c r="S69">
        <v>0</v>
      </c>
      <c r="T69">
        <v>0</v>
      </c>
      <c r="U69">
        <v>0</v>
      </c>
      <c r="V69">
        <v>9</v>
      </c>
    </row>
    <row r="70" spans="1:22" x14ac:dyDescent="0.25">
      <c r="A70" t="s">
        <v>90</v>
      </c>
      <c r="B70">
        <v>0</v>
      </c>
      <c r="C70">
        <v>0</v>
      </c>
      <c r="D70">
        <v>0</v>
      </c>
      <c r="E70">
        <v>3</v>
      </c>
      <c r="F70">
        <v>0</v>
      </c>
      <c r="G70">
        <v>0</v>
      </c>
      <c r="H70">
        <v>5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9</v>
      </c>
    </row>
    <row r="71" spans="1:22" x14ac:dyDescent="0.25">
      <c r="A71" t="s">
        <v>91</v>
      </c>
      <c r="B71">
        <v>0</v>
      </c>
      <c r="C71">
        <v>0</v>
      </c>
      <c r="D71">
        <v>0</v>
      </c>
      <c r="E71">
        <v>8</v>
      </c>
      <c r="F71">
        <v>0</v>
      </c>
      <c r="G71">
        <v>0</v>
      </c>
      <c r="H71">
        <v>22</v>
      </c>
      <c r="I71">
        <v>0</v>
      </c>
      <c r="J71">
        <v>0</v>
      </c>
      <c r="K71">
        <v>0</v>
      </c>
      <c r="L71">
        <v>0</v>
      </c>
      <c r="M71">
        <v>1</v>
      </c>
      <c r="N71">
        <v>0</v>
      </c>
      <c r="O71">
        <v>0</v>
      </c>
      <c r="P71">
        <v>33</v>
      </c>
      <c r="Q71">
        <v>2</v>
      </c>
      <c r="R71">
        <v>0</v>
      </c>
      <c r="S71">
        <v>0</v>
      </c>
      <c r="T71">
        <v>0</v>
      </c>
      <c r="U71">
        <v>0</v>
      </c>
      <c r="V71">
        <v>66</v>
      </c>
    </row>
    <row r="72" spans="1:22" x14ac:dyDescent="0.25">
      <c r="A72" t="s">
        <v>92</v>
      </c>
      <c r="B72">
        <v>0</v>
      </c>
      <c r="C72">
        <v>0</v>
      </c>
      <c r="D72">
        <v>0</v>
      </c>
      <c r="E72">
        <v>1</v>
      </c>
      <c r="F72">
        <v>0</v>
      </c>
      <c r="G72">
        <v>0</v>
      </c>
      <c r="H72">
        <v>2</v>
      </c>
      <c r="I72">
        <v>0</v>
      </c>
      <c r="J72">
        <v>0</v>
      </c>
      <c r="K72">
        <v>0</v>
      </c>
      <c r="L72">
        <v>0</v>
      </c>
      <c r="M72">
        <v>33</v>
      </c>
      <c r="N72">
        <v>0</v>
      </c>
      <c r="O72">
        <v>0</v>
      </c>
      <c r="P72">
        <v>35</v>
      </c>
      <c r="Q72">
        <v>1</v>
      </c>
      <c r="R72">
        <v>0</v>
      </c>
      <c r="S72">
        <v>0</v>
      </c>
      <c r="T72">
        <v>0</v>
      </c>
      <c r="U72">
        <v>0</v>
      </c>
      <c r="V72">
        <v>72</v>
      </c>
    </row>
    <row r="73" spans="1:22" x14ac:dyDescent="0.25">
      <c r="A73" t="s">
        <v>93</v>
      </c>
      <c r="B73">
        <v>0</v>
      </c>
      <c r="C73">
        <v>0</v>
      </c>
      <c r="D73">
        <v>0</v>
      </c>
      <c r="E73">
        <v>6</v>
      </c>
      <c r="F73">
        <v>0</v>
      </c>
      <c r="G73">
        <v>0</v>
      </c>
      <c r="H73">
        <v>26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23</v>
      </c>
      <c r="Q73">
        <v>0</v>
      </c>
      <c r="R73">
        <v>0</v>
      </c>
      <c r="S73">
        <v>0</v>
      </c>
      <c r="T73">
        <v>0</v>
      </c>
      <c r="U73">
        <v>0</v>
      </c>
      <c r="V73">
        <v>55</v>
      </c>
    </row>
    <row r="74" spans="1:22" x14ac:dyDescent="0.25">
      <c r="A74" t="s">
        <v>94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</row>
    <row r="75" spans="1:22" x14ac:dyDescent="0.25">
      <c r="A75" t="s">
        <v>95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</row>
    <row r="76" spans="1:22" x14ac:dyDescent="0.25">
      <c r="A76" t="s">
        <v>96</v>
      </c>
      <c r="B76">
        <v>0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2</v>
      </c>
      <c r="R76">
        <v>0</v>
      </c>
      <c r="S76">
        <v>0</v>
      </c>
      <c r="T76">
        <v>0</v>
      </c>
      <c r="U76">
        <v>0</v>
      </c>
      <c r="V76">
        <v>3</v>
      </c>
    </row>
    <row r="77" spans="1:22" x14ac:dyDescent="0.25">
      <c r="A77" t="s">
        <v>97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</row>
    <row r="78" spans="1:22" x14ac:dyDescent="0.25">
      <c r="A78" t="s">
        <v>98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2</v>
      </c>
      <c r="Q78">
        <v>0</v>
      </c>
      <c r="R78">
        <v>0</v>
      </c>
      <c r="S78">
        <v>0</v>
      </c>
      <c r="T78">
        <v>0</v>
      </c>
      <c r="U78">
        <v>0</v>
      </c>
      <c r="V78">
        <v>2</v>
      </c>
    </row>
    <row r="79" spans="1:22" x14ac:dyDescent="0.25">
      <c r="A79" t="s">
        <v>99</v>
      </c>
      <c r="B79">
        <v>0</v>
      </c>
      <c r="C79">
        <v>0</v>
      </c>
      <c r="D79">
        <v>0</v>
      </c>
      <c r="E79">
        <v>2</v>
      </c>
      <c r="F79">
        <v>0</v>
      </c>
      <c r="G79">
        <v>0</v>
      </c>
      <c r="H79">
        <v>4</v>
      </c>
      <c r="I79">
        <v>0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3</v>
      </c>
      <c r="R79">
        <v>0</v>
      </c>
      <c r="S79">
        <v>0</v>
      </c>
      <c r="T79">
        <v>0</v>
      </c>
      <c r="U79">
        <v>0</v>
      </c>
      <c r="V79">
        <v>10</v>
      </c>
    </row>
    <row r="80" spans="1:22" x14ac:dyDescent="0.25">
      <c r="A80" t="s">
        <v>100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</row>
    <row r="81" spans="1:22" x14ac:dyDescent="0.25">
      <c r="A81" t="s">
        <v>101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</row>
    <row r="82" spans="1:22" x14ac:dyDescent="0.25">
      <c r="A82" t="s">
        <v>102</v>
      </c>
      <c r="B82">
        <v>0</v>
      </c>
      <c r="C82">
        <v>0</v>
      </c>
      <c r="D82">
        <v>0</v>
      </c>
      <c r="E82">
        <v>1</v>
      </c>
      <c r="F82">
        <v>0</v>
      </c>
      <c r="G82">
        <v>0</v>
      </c>
      <c r="H82">
        <v>3</v>
      </c>
      <c r="I82">
        <v>0</v>
      </c>
      <c r="J82">
        <v>0</v>
      </c>
      <c r="K82">
        <v>0</v>
      </c>
      <c r="L82">
        <v>0</v>
      </c>
      <c r="M82">
        <v>2</v>
      </c>
      <c r="N82">
        <v>0</v>
      </c>
      <c r="O82">
        <v>0</v>
      </c>
      <c r="P82">
        <v>0</v>
      </c>
      <c r="Q82">
        <v>2</v>
      </c>
      <c r="R82">
        <v>0</v>
      </c>
      <c r="S82">
        <v>0</v>
      </c>
      <c r="T82">
        <v>0</v>
      </c>
      <c r="U82">
        <v>0</v>
      </c>
      <c r="V82">
        <v>8</v>
      </c>
    </row>
    <row r="83" spans="1:22" x14ac:dyDescent="0.25">
      <c r="A83" t="s">
        <v>21</v>
      </c>
      <c r="B83">
        <v>6</v>
      </c>
      <c r="C83">
        <v>1</v>
      </c>
      <c r="D83">
        <v>2</v>
      </c>
      <c r="E83">
        <v>57</v>
      </c>
      <c r="F83">
        <v>3</v>
      </c>
      <c r="G83">
        <v>3</v>
      </c>
      <c r="H83">
        <v>94</v>
      </c>
      <c r="I83">
        <v>4</v>
      </c>
      <c r="J83">
        <v>4</v>
      </c>
      <c r="K83">
        <v>2</v>
      </c>
      <c r="L83">
        <v>7</v>
      </c>
      <c r="M83">
        <v>168</v>
      </c>
      <c r="N83">
        <v>1</v>
      </c>
      <c r="O83">
        <v>3</v>
      </c>
      <c r="P83">
        <v>191</v>
      </c>
      <c r="Q83">
        <v>64</v>
      </c>
      <c r="R83">
        <v>2</v>
      </c>
      <c r="S83">
        <v>15</v>
      </c>
      <c r="T83">
        <v>2</v>
      </c>
      <c r="U83">
        <v>34</v>
      </c>
      <c r="V83">
        <v>663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89B6-D5C5-4F38-9DF1-3E8DBAB3A6FE}">
  <dimension ref="A1:P7"/>
  <sheetViews>
    <sheetView topLeftCell="F1" workbookViewId="0">
      <selection activeCell="P7" sqref="P7"/>
    </sheetView>
  </sheetViews>
  <sheetFormatPr defaultRowHeight="15" x14ac:dyDescent="0.25"/>
  <cols>
    <col min="2" max="2" width="13.28515625" bestFit="1" customWidth="1"/>
    <col min="3" max="4" width="10.5703125" bestFit="1" customWidth="1"/>
    <col min="5" max="6" width="12.140625" bestFit="1" customWidth="1"/>
    <col min="7" max="8" width="10.5703125" bestFit="1" customWidth="1"/>
    <col min="9" max="9" width="13.28515625" bestFit="1" customWidth="1"/>
    <col min="10" max="12" width="10.5703125" bestFit="1" customWidth="1"/>
    <col min="13" max="13" width="12.140625" bestFit="1" customWidth="1"/>
    <col min="14" max="14" width="10.5703125" bestFit="1" customWidth="1"/>
    <col min="15" max="15" width="13.28515625" bestFit="1" customWidth="1"/>
    <col min="16" max="16" width="14.28515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7</v>
      </c>
      <c r="G1" t="s">
        <v>8</v>
      </c>
      <c r="H1" t="s">
        <v>10</v>
      </c>
      <c r="I1" t="s">
        <v>12</v>
      </c>
      <c r="J1" t="s">
        <v>13</v>
      </c>
      <c r="K1" t="s">
        <v>15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t="s">
        <v>39</v>
      </c>
      <c r="B2" s="1">
        <v>511.04</v>
      </c>
      <c r="C2" s="1">
        <v>219.12</v>
      </c>
      <c r="D2" s="1">
        <v>470.24</v>
      </c>
      <c r="E2" s="1">
        <v>259.52</v>
      </c>
      <c r="F2" s="1">
        <v>0</v>
      </c>
      <c r="G2" s="1">
        <v>876.48</v>
      </c>
      <c r="H2" s="1">
        <v>251.52</v>
      </c>
      <c r="I2" s="1">
        <v>0</v>
      </c>
      <c r="J2" s="1">
        <v>219.12</v>
      </c>
      <c r="K2" s="1">
        <v>219.12</v>
      </c>
      <c r="L2" s="1">
        <v>438.24</v>
      </c>
      <c r="M2" s="1">
        <v>2498.3200000000002</v>
      </c>
      <c r="N2" s="1">
        <v>0</v>
      </c>
      <c r="O2" s="1">
        <v>4315.28</v>
      </c>
      <c r="P2" s="1">
        <v>10278</v>
      </c>
    </row>
    <row r="3" spans="1:16" x14ac:dyDescent="0.25">
      <c r="A3" t="s">
        <v>40</v>
      </c>
      <c r="B3" s="1">
        <v>34715.43</v>
      </c>
      <c r="C3" s="1">
        <v>0</v>
      </c>
      <c r="D3" s="1">
        <v>0</v>
      </c>
      <c r="E3" s="1">
        <v>1490.54</v>
      </c>
      <c r="F3" s="1">
        <v>0</v>
      </c>
      <c r="G3" s="1">
        <v>0</v>
      </c>
      <c r="H3" s="1">
        <v>0</v>
      </c>
      <c r="I3" s="1">
        <v>22521.37</v>
      </c>
      <c r="J3" s="1">
        <v>0</v>
      </c>
      <c r="K3" s="1">
        <v>0</v>
      </c>
      <c r="L3" s="1">
        <v>0</v>
      </c>
      <c r="M3" s="1">
        <v>3920.54</v>
      </c>
      <c r="N3" s="1">
        <v>513.72</v>
      </c>
      <c r="O3" s="1">
        <v>24821.26</v>
      </c>
      <c r="P3" s="1">
        <v>87982.86</v>
      </c>
    </row>
    <row r="4" spans="1:16" x14ac:dyDescent="0.25">
      <c r="A4" t="s">
        <v>41</v>
      </c>
      <c r="B4" s="1">
        <v>0</v>
      </c>
      <c r="C4" s="1">
        <v>0</v>
      </c>
      <c r="D4" s="1">
        <v>0</v>
      </c>
      <c r="E4" s="1">
        <v>0</v>
      </c>
      <c r="F4" s="1">
        <v>2488.37</v>
      </c>
      <c r="G4" s="1">
        <v>0</v>
      </c>
      <c r="H4" s="1">
        <v>0</v>
      </c>
      <c r="I4" s="1">
        <v>15110.97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17599.34</v>
      </c>
    </row>
    <row r="5" spans="1:16" x14ac:dyDescent="0.25">
      <c r="A5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1200.2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1200.2</v>
      </c>
    </row>
    <row r="6" spans="1:16" x14ac:dyDescent="0.25">
      <c r="A6" t="s">
        <v>45</v>
      </c>
      <c r="B6" s="1">
        <v>0</v>
      </c>
      <c r="C6" s="1">
        <v>0</v>
      </c>
      <c r="D6" s="1">
        <v>0</v>
      </c>
      <c r="E6" s="1">
        <v>583.48</v>
      </c>
      <c r="F6" s="1">
        <v>554.1</v>
      </c>
      <c r="G6" s="1">
        <v>0</v>
      </c>
      <c r="H6" s="1">
        <v>575.48</v>
      </c>
      <c r="I6" s="1">
        <v>5128.32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6841.38</v>
      </c>
    </row>
    <row r="7" spans="1:16" x14ac:dyDescent="0.25">
      <c r="A7" t="s">
        <v>21</v>
      </c>
      <c r="B7" s="1">
        <v>35226.47</v>
      </c>
      <c r="C7" s="1">
        <v>219.12</v>
      </c>
      <c r="D7" s="1">
        <v>470.24</v>
      </c>
      <c r="E7" s="1">
        <v>2333.54</v>
      </c>
      <c r="F7" s="1">
        <v>3042.47</v>
      </c>
      <c r="G7" s="1">
        <v>876.48</v>
      </c>
      <c r="H7" s="1">
        <v>827</v>
      </c>
      <c r="I7" s="1">
        <v>43960.86</v>
      </c>
      <c r="J7" s="1">
        <v>219.12</v>
      </c>
      <c r="K7" s="1">
        <v>219.12</v>
      </c>
      <c r="L7" s="1">
        <v>438.24</v>
      </c>
      <c r="M7" s="1">
        <v>6418.86</v>
      </c>
      <c r="N7" s="1">
        <v>513.72</v>
      </c>
      <c r="O7" s="1">
        <v>29136.54</v>
      </c>
      <c r="P7" s="1">
        <v>123901.78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6A31-A606-4DC1-9936-37BB37EC5FEF}">
  <dimension ref="A1:W83"/>
  <sheetViews>
    <sheetView topLeftCell="O61" workbookViewId="0">
      <selection activeCell="W83" sqref="W83"/>
    </sheetView>
  </sheetViews>
  <sheetFormatPr defaultRowHeight="15" x14ac:dyDescent="0.25"/>
  <cols>
    <col min="3" max="3" width="12.140625" bestFit="1" customWidth="1"/>
    <col min="4" max="4" width="10.5703125" bestFit="1" customWidth="1"/>
    <col min="5" max="5" width="12.140625" bestFit="1" customWidth="1"/>
    <col min="6" max="6" width="14.28515625" bestFit="1" customWidth="1"/>
    <col min="7" max="8" width="12.140625" bestFit="1" customWidth="1"/>
    <col min="9" max="9" width="14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4" width="14.28515625" bestFit="1" customWidth="1"/>
    <col min="15" max="15" width="10.5703125" bestFit="1" customWidth="1"/>
    <col min="16" max="16" width="12.140625" bestFit="1" customWidth="1"/>
    <col min="17" max="18" width="14.28515625" bestFit="1" customWidth="1"/>
    <col min="19" max="19" width="12.140625" bestFit="1" customWidth="1"/>
    <col min="20" max="20" width="13.28515625" bestFit="1" customWidth="1"/>
    <col min="21" max="21" width="12.140625" bestFit="1" customWidth="1"/>
    <col min="22" max="22" width="13.28515625" bestFit="1" customWidth="1"/>
    <col min="23" max="23" width="15.85546875" bestFit="1" customWidth="1"/>
  </cols>
  <sheetData>
    <row r="1" spans="1:23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 x14ac:dyDescent="0.25">
      <c r="A2">
        <f>LEFT(B2,9)*1</f>
        <v>40301021</v>
      </c>
      <c r="B2" t="s">
        <v>22</v>
      </c>
      <c r="C2" s="1">
        <f>IFERROR(VLOOKUP($A2,deli,2,0),0)*(Físico!B2)</f>
        <v>0</v>
      </c>
      <c r="D2" s="1">
        <f>IFERROR(VLOOKUP($A2,deli,2,0),0)*(Físico!C2)</f>
        <v>0</v>
      </c>
      <c r="E2" s="1">
        <f>IFERROR(VLOOKUP($A2,deli,2,0),0)*(Físico!D2)</f>
        <v>0</v>
      </c>
      <c r="F2" s="1">
        <f>IFERROR(VLOOKUP($A2,deli,2,0),0)*(Físico!E2)</f>
        <v>0</v>
      </c>
      <c r="G2" s="1">
        <f>IFERROR(VLOOKUP($A2,deli,2,0),0)*(Físico!F2)</f>
        <v>2018.51</v>
      </c>
      <c r="H2" s="1">
        <f>IFERROR(VLOOKUP($A2,deli,2,0),0)*(Físico!G2)</f>
        <v>0</v>
      </c>
      <c r="I2" s="1">
        <f>IFERROR(VLOOKUP($A2,deli,2,0),0)*(Físico!H2)</f>
        <v>0</v>
      </c>
      <c r="J2" s="1">
        <f>IFERROR(VLOOKUP($A2,deli,2,0),0)*(Físico!I2)</f>
        <v>0</v>
      </c>
      <c r="K2" s="1">
        <f>IFERROR(VLOOKUP($A2,deli,2,0),0)*(Físico!J2)</f>
        <v>0</v>
      </c>
      <c r="L2" s="1">
        <f>IFERROR(VLOOKUP($A2,deli,2,0),0)*(Físico!K2)</f>
        <v>0</v>
      </c>
      <c r="M2" s="1">
        <f>IFERROR(VLOOKUP($A2,deli,2,0),0)*(Físico!L2)</f>
        <v>0</v>
      </c>
      <c r="N2" s="1">
        <f>IFERROR(VLOOKUP($A2,deli,2,0),0)*(Físico!M2)</f>
        <v>0</v>
      </c>
      <c r="O2" s="1">
        <f>IFERROR(VLOOKUP($A2,deli,2,0),0)*(Físico!N2)</f>
        <v>0</v>
      </c>
      <c r="P2" s="1">
        <f>IFERROR(VLOOKUP($A2,deli,2,0),0)*(Físico!O2)</f>
        <v>0</v>
      </c>
      <c r="Q2" s="1">
        <f>IFERROR(VLOOKUP($A2,deli,2,0),0)*(Físico!P2)</f>
        <v>0</v>
      </c>
      <c r="R2" s="1">
        <f>IFERROR(VLOOKUP($A2,deli,2,0),0)*(Físico!Q2)</f>
        <v>0</v>
      </c>
      <c r="S2" s="1">
        <f>IFERROR(VLOOKUP($A2,deli,2,0),0)*(Físico!R2)</f>
        <v>0</v>
      </c>
      <c r="T2" s="1">
        <f>IFERROR(VLOOKUP($A2,deli,2,0),0)*(Físico!S2)</f>
        <v>0</v>
      </c>
      <c r="U2" s="1">
        <f>IFERROR(VLOOKUP($A2,deli,2,0),0)*(Físico!T2)</f>
        <v>0</v>
      </c>
      <c r="V2" s="1">
        <f>IFERROR(VLOOKUP($A2,deli,2,0),0)*(Físico!U2)</f>
        <v>0</v>
      </c>
      <c r="W2" s="1">
        <f>SUM(C2:V2)</f>
        <v>2018.51</v>
      </c>
    </row>
    <row r="3" spans="1:23" x14ac:dyDescent="0.25">
      <c r="A3">
        <f t="shared" ref="A3:A66" si="0">LEFT(B3,9)*1</f>
        <v>40301033</v>
      </c>
      <c r="B3" t="s">
        <v>23</v>
      </c>
      <c r="C3" s="1">
        <f>IFERROR(VLOOKUP($A3,deli,2,0),0)*(Físico!B3)</f>
        <v>0</v>
      </c>
      <c r="D3" s="1">
        <f>IFERROR(VLOOKUP($A3,deli,2,0),0)*(Físico!C3)</f>
        <v>0</v>
      </c>
      <c r="E3" s="1">
        <f>IFERROR(VLOOKUP($A3,deli,2,0),0)*(Físico!D3)</f>
        <v>0</v>
      </c>
      <c r="F3" s="1">
        <f>IFERROR(VLOOKUP($A3,deli,2,0),0)*(Físico!E3)</f>
        <v>0</v>
      </c>
      <c r="G3" s="1">
        <f>IFERROR(VLOOKUP($A3,deli,2,0),0)*(Físico!F3)</f>
        <v>1906.52</v>
      </c>
      <c r="H3" s="1">
        <f>IFERROR(VLOOKUP($A3,deli,2,0),0)*(Físico!G3)</f>
        <v>0</v>
      </c>
      <c r="I3" s="1">
        <f>IFERROR(VLOOKUP($A3,deli,2,0),0)*(Físico!H3)</f>
        <v>0</v>
      </c>
      <c r="J3" s="1">
        <f>IFERROR(VLOOKUP($A3,deli,2,0),0)*(Físico!I3)</f>
        <v>0</v>
      </c>
      <c r="K3" s="1">
        <f>IFERROR(VLOOKUP($A3,deli,2,0),0)*(Físico!J3)</f>
        <v>0</v>
      </c>
      <c r="L3" s="1">
        <f>IFERROR(VLOOKUP($A3,deli,2,0),0)*(Físico!K3)</f>
        <v>0</v>
      </c>
      <c r="M3" s="1">
        <f>IFERROR(VLOOKUP($A3,deli,2,0),0)*(Físico!L3)</f>
        <v>0</v>
      </c>
      <c r="N3" s="1">
        <f>IFERROR(VLOOKUP($A3,deli,2,0),0)*(Físico!M3)</f>
        <v>0</v>
      </c>
      <c r="O3" s="1">
        <f>IFERROR(VLOOKUP($A3,deli,2,0),0)*(Físico!N3)</f>
        <v>0</v>
      </c>
      <c r="P3" s="1">
        <f>IFERROR(VLOOKUP($A3,deli,2,0),0)*(Físico!O3)</f>
        <v>0</v>
      </c>
      <c r="Q3" s="1">
        <f>IFERROR(VLOOKUP($A3,deli,2,0),0)*(Físico!P3)</f>
        <v>0</v>
      </c>
      <c r="R3" s="1">
        <f>IFERROR(VLOOKUP($A3,deli,2,0),0)*(Físico!Q3)</f>
        <v>0</v>
      </c>
      <c r="S3" s="1">
        <f>IFERROR(VLOOKUP($A3,deli,2,0),0)*(Físico!R3)</f>
        <v>0</v>
      </c>
      <c r="T3" s="1">
        <f>IFERROR(VLOOKUP($A3,deli,2,0),0)*(Físico!S3)</f>
        <v>0</v>
      </c>
      <c r="U3" s="1">
        <f>IFERROR(VLOOKUP($A3,deli,2,0),0)*(Físico!T3)</f>
        <v>0</v>
      </c>
      <c r="V3" s="1">
        <f>IFERROR(VLOOKUP($A3,deli,2,0),0)*(Físico!U3)</f>
        <v>0</v>
      </c>
      <c r="W3" s="1">
        <f t="shared" ref="W3:W66" si="1">SUM(C3:V3)</f>
        <v>1906.52</v>
      </c>
    </row>
    <row r="4" spans="1:23" x14ac:dyDescent="0.25">
      <c r="A4">
        <f t="shared" si="0"/>
        <v>40302005</v>
      </c>
      <c r="B4" t="s">
        <v>24</v>
      </c>
      <c r="C4" s="1">
        <f>IFERROR(VLOOKUP($A4,deli,2,0),0)*(Físico!B4)</f>
        <v>0</v>
      </c>
      <c r="D4" s="1">
        <f>IFERROR(VLOOKUP($A4,deli,2,0),0)*(Físico!C4)</f>
        <v>0</v>
      </c>
      <c r="E4" s="1">
        <f>IFERROR(VLOOKUP($A4,deli,2,0),0)*(Físico!D4)</f>
        <v>0</v>
      </c>
      <c r="F4" s="1">
        <f>IFERROR(VLOOKUP($A4,deli,2,0),0)*(Físico!E4)</f>
        <v>0</v>
      </c>
      <c r="G4" s="1">
        <f>IFERROR(VLOOKUP($A4,deli,2,0),0)*(Físico!F4)</f>
        <v>0</v>
      </c>
      <c r="H4" s="1">
        <f>IFERROR(VLOOKUP($A4,deli,2,0),0)*(Físico!G4)</f>
        <v>0</v>
      </c>
      <c r="I4" s="1">
        <f>IFERROR(VLOOKUP($A4,deli,2,0),0)*(Físico!H4)</f>
        <v>0</v>
      </c>
      <c r="J4" s="1">
        <f>IFERROR(VLOOKUP($A4,deli,2,0),0)*(Físico!I4)</f>
        <v>0</v>
      </c>
      <c r="K4" s="1">
        <f>IFERROR(VLOOKUP($A4,deli,2,0),0)*(Físico!J4)</f>
        <v>0</v>
      </c>
      <c r="L4" s="1">
        <f>IFERROR(VLOOKUP($A4,deli,2,0),0)*(Físico!K4)</f>
        <v>0</v>
      </c>
      <c r="M4" s="1">
        <f>IFERROR(VLOOKUP($A4,deli,2,0),0)*(Físico!L4)</f>
        <v>785.04</v>
      </c>
      <c r="N4" s="1">
        <f>IFERROR(VLOOKUP($A4,deli,2,0),0)*(Físico!M4)</f>
        <v>0</v>
      </c>
      <c r="O4" s="1">
        <f>IFERROR(VLOOKUP($A4,deli,2,0),0)*(Físico!N4)</f>
        <v>0</v>
      </c>
      <c r="P4" s="1">
        <f>IFERROR(VLOOKUP($A4,deli,2,0),0)*(Físico!O4)</f>
        <v>0</v>
      </c>
      <c r="Q4" s="1">
        <f>IFERROR(VLOOKUP($A4,deli,2,0),0)*(Físico!P4)</f>
        <v>0</v>
      </c>
      <c r="R4" s="1">
        <f>IFERROR(VLOOKUP($A4,deli,2,0),0)*(Físico!Q4)</f>
        <v>0</v>
      </c>
      <c r="S4" s="1">
        <f>IFERROR(VLOOKUP($A4,deli,2,0),0)*(Físico!R4)</f>
        <v>0</v>
      </c>
      <c r="T4" s="1">
        <f>IFERROR(VLOOKUP($A4,deli,2,0),0)*(Físico!S4)</f>
        <v>0</v>
      </c>
      <c r="U4" s="1">
        <f>IFERROR(VLOOKUP($A4,deli,2,0),0)*(Físico!T4)</f>
        <v>0</v>
      </c>
      <c r="V4" s="1">
        <f>IFERROR(VLOOKUP($A4,deli,2,0),0)*(Físico!U4)</f>
        <v>0</v>
      </c>
      <c r="W4" s="1">
        <f t="shared" si="1"/>
        <v>785.04</v>
      </c>
    </row>
    <row r="5" spans="1:23" x14ac:dyDescent="0.25">
      <c r="A5">
        <f t="shared" si="0"/>
        <v>40302011</v>
      </c>
      <c r="B5" t="s">
        <v>25</v>
      </c>
      <c r="C5" s="1">
        <f>IFERROR(VLOOKUP($A5,deli,2,0),0)*(Físico!B5)</f>
        <v>0</v>
      </c>
      <c r="D5" s="1">
        <f>IFERROR(VLOOKUP($A5,deli,2,0),0)*(Físico!C5)</f>
        <v>0</v>
      </c>
      <c r="E5" s="1">
        <f>IFERROR(VLOOKUP($A5,deli,2,0),0)*(Físico!D5)</f>
        <v>0</v>
      </c>
      <c r="F5" s="1">
        <f>IFERROR(VLOOKUP($A5,deli,2,0),0)*(Físico!E5)</f>
        <v>0</v>
      </c>
      <c r="G5" s="1">
        <f>IFERROR(VLOOKUP($A5,deli,2,0),0)*(Físico!F5)</f>
        <v>1318.46</v>
      </c>
      <c r="H5" s="1">
        <f>IFERROR(VLOOKUP($A5,deli,2,0),0)*(Físico!G5)</f>
        <v>0</v>
      </c>
      <c r="I5" s="1">
        <f>IFERROR(VLOOKUP($A5,deli,2,0),0)*(Físico!H5)</f>
        <v>0</v>
      </c>
      <c r="J5" s="1">
        <f>IFERROR(VLOOKUP($A5,deli,2,0),0)*(Físico!I5)</f>
        <v>0</v>
      </c>
      <c r="K5" s="1">
        <f>IFERROR(VLOOKUP($A5,deli,2,0),0)*(Físico!J5)</f>
        <v>0</v>
      </c>
      <c r="L5" s="1">
        <f>IFERROR(VLOOKUP($A5,deli,2,0),0)*(Físico!K5)</f>
        <v>0</v>
      </c>
      <c r="M5" s="1">
        <f>IFERROR(VLOOKUP($A5,deli,2,0),0)*(Físico!L5)</f>
        <v>0</v>
      </c>
      <c r="N5" s="1">
        <f>IFERROR(VLOOKUP($A5,deli,2,0),0)*(Físico!M5)</f>
        <v>0</v>
      </c>
      <c r="O5" s="1">
        <f>IFERROR(VLOOKUP($A5,deli,2,0),0)*(Físico!N5)</f>
        <v>0</v>
      </c>
      <c r="P5" s="1">
        <f>IFERROR(VLOOKUP($A5,deli,2,0),0)*(Físico!O5)</f>
        <v>0</v>
      </c>
      <c r="Q5" s="1">
        <f>IFERROR(VLOOKUP($A5,deli,2,0),0)*(Físico!P5)</f>
        <v>0</v>
      </c>
      <c r="R5" s="1">
        <f>IFERROR(VLOOKUP($A5,deli,2,0),0)*(Físico!Q5)</f>
        <v>0</v>
      </c>
      <c r="S5" s="1">
        <f>IFERROR(VLOOKUP($A5,deli,2,0),0)*(Físico!R5)</f>
        <v>0</v>
      </c>
      <c r="T5" s="1">
        <f>IFERROR(VLOOKUP($A5,deli,2,0),0)*(Físico!S5)</f>
        <v>0</v>
      </c>
      <c r="U5" s="1">
        <f>IFERROR(VLOOKUP($A5,deli,2,0),0)*(Físico!T5)</f>
        <v>0</v>
      </c>
      <c r="V5" s="1">
        <f>IFERROR(VLOOKUP($A5,deli,2,0),0)*(Físico!U5)</f>
        <v>0</v>
      </c>
      <c r="W5" s="1">
        <f t="shared" si="1"/>
        <v>1318.46</v>
      </c>
    </row>
    <row r="6" spans="1:23" x14ac:dyDescent="0.25">
      <c r="A6">
        <f t="shared" si="0"/>
        <v>40303012</v>
      </c>
      <c r="B6" t="s">
        <v>26</v>
      </c>
      <c r="C6" s="1">
        <f>IFERROR(VLOOKUP($A6,deli,2,0),0)*(Físico!B6)</f>
        <v>0</v>
      </c>
      <c r="D6" s="1">
        <f>IFERROR(VLOOKUP($A6,deli,2,0),0)*(Físico!C6)</f>
        <v>0</v>
      </c>
      <c r="E6" s="1">
        <f>IFERROR(VLOOKUP($A6,deli,2,0),0)*(Físico!D6)</f>
        <v>0</v>
      </c>
      <c r="F6" s="1">
        <f>IFERROR(VLOOKUP($A6,deli,2,0),0)*(Físico!E6)</f>
        <v>0</v>
      </c>
      <c r="G6" s="1">
        <f>IFERROR(VLOOKUP($A6,deli,2,0),0)*(Físico!F6)</f>
        <v>0</v>
      </c>
      <c r="H6" s="1">
        <f>IFERROR(VLOOKUP($A6,deli,2,0),0)*(Físico!G6)</f>
        <v>0</v>
      </c>
      <c r="I6" s="1">
        <f>IFERROR(VLOOKUP($A6,deli,2,0),0)*(Físico!H6)</f>
        <v>0</v>
      </c>
      <c r="J6" s="1">
        <f>IFERROR(VLOOKUP($A6,deli,2,0),0)*(Físico!I6)</f>
        <v>0</v>
      </c>
      <c r="K6" s="1">
        <f>IFERROR(VLOOKUP($A6,deli,2,0),0)*(Físico!J6)</f>
        <v>0</v>
      </c>
      <c r="L6" s="1">
        <f>IFERROR(VLOOKUP($A6,deli,2,0),0)*(Físico!K6)</f>
        <v>0</v>
      </c>
      <c r="M6" s="1">
        <f>IFERROR(VLOOKUP($A6,deli,2,0),0)*(Físico!L6)</f>
        <v>0</v>
      </c>
      <c r="N6" s="1">
        <f>IFERROR(VLOOKUP($A6,deli,2,0),0)*(Físico!M6)</f>
        <v>0</v>
      </c>
      <c r="O6" s="1">
        <f>IFERROR(VLOOKUP($A6,deli,2,0),0)*(Físico!N6)</f>
        <v>0</v>
      </c>
      <c r="P6" s="1">
        <f>IFERROR(VLOOKUP($A6,deli,2,0),0)*(Físico!O6)</f>
        <v>0</v>
      </c>
      <c r="Q6" s="1">
        <f>IFERROR(VLOOKUP($A6,deli,2,0),0)*(Físico!P6)</f>
        <v>0</v>
      </c>
      <c r="R6" s="1">
        <f>IFERROR(VLOOKUP($A6,deli,2,0),0)*(Físico!Q6)</f>
        <v>3636.09</v>
      </c>
      <c r="S6" s="1">
        <f>IFERROR(VLOOKUP($A6,deli,2,0),0)*(Físico!R6)</f>
        <v>0</v>
      </c>
      <c r="T6" s="1">
        <f>IFERROR(VLOOKUP($A6,deli,2,0),0)*(Físico!S6)</f>
        <v>0</v>
      </c>
      <c r="U6" s="1">
        <f>IFERROR(VLOOKUP($A6,deli,2,0),0)*(Físico!T6)</f>
        <v>0</v>
      </c>
      <c r="V6" s="1">
        <f>IFERROR(VLOOKUP($A6,deli,2,0),0)*(Físico!U6)</f>
        <v>0</v>
      </c>
      <c r="W6" s="1">
        <f t="shared" si="1"/>
        <v>3636.09</v>
      </c>
    </row>
    <row r="7" spans="1:23" x14ac:dyDescent="0.25">
      <c r="A7">
        <f t="shared" si="0"/>
        <v>40303014</v>
      </c>
      <c r="B7" t="s">
        <v>27</v>
      </c>
      <c r="C7" s="1">
        <f>IFERROR(VLOOKUP($A7,deli,2,0),0)*(Físico!B7)</f>
        <v>0</v>
      </c>
      <c r="D7" s="1">
        <f>IFERROR(VLOOKUP($A7,deli,2,0),0)*(Físico!C7)</f>
        <v>0</v>
      </c>
      <c r="E7" s="1">
        <f>IFERROR(VLOOKUP($A7,deli,2,0),0)*(Físico!D7)</f>
        <v>0</v>
      </c>
      <c r="F7" s="1">
        <f>IFERROR(VLOOKUP($A7,deli,2,0),0)*(Físico!E7)</f>
        <v>0</v>
      </c>
      <c r="G7" s="1">
        <f>IFERROR(VLOOKUP($A7,deli,2,0),0)*(Físico!F7)</f>
        <v>0</v>
      </c>
      <c r="H7" s="1">
        <f>IFERROR(VLOOKUP($A7,deli,2,0),0)*(Físico!G7)</f>
        <v>0</v>
      </c>
      <c r="I7" s="1">
        <f>IFERROR(VLOOKUP($A7,deli,2,0),0)*(Físico!H7)</f>
        <v>0</v>
      </c>
      <c r="J7" s="1">
        <f>IFERROR(VLOOKUP($A7,deli,2,0),0)*(Físico!I7)</f>
        <v>0</v>
      </c>
      <c r="K7" s="1">
        <f>IFERROR(VLOOKUP($A7,deli,2,0),0)*(Físico!J7)</f>
        <v>0</v>
      </c>
      <c r="L7" s="1">
        <f>IFERROR(VLOOKUP($A7,deli,2,0),0)*(Físico!K7)</f>
        <v>0</v>
      </c>
      <c r="M7" s="1">
        <f>IFERROR(VLOOKUP($A7,deli,2,0),0)*(Físico!L7)</f>
        <v>0</v>
      </c>
      <c r="N7" s="1">
        <f>IFERROR(VLOOKUP($A7,deli,2,0),0)*(Físico!M7)</f>
        <v>0</v>
      </c>
      <c r="O7" s="1">
        <f>IFERROR(VLOOKUP($A7,deli,2,0),0)*(Físico!N7)</f>
        <v>0</v>
      </c>
      <c r="P7" s="1">
        <f>IFERROR(VLOOKUP($A7,deli,2,0),0)*(Físico!O7)</f>
        <v>0</v>
      </c>
      <c r="Q7" s="1">
        <f>IFERROR(VLOOKUP($A7,deli,2,0),0)*(Físico!P7)</f>
        <v>3159.63</v>
      </c>
      <c r="R7" s="1">
        <f>IFERROR(VLOOKUP($A7,deli,2,0),0)*(Físico!Q7)</f>
        <v>3159.63</v>
      </c>
      <c r="S7" s="1">
        <f>IFERROR(VLOOKUP($A7,deli,2,0),0)*(Físico!R7)</f>
        <v>0</v>
      </c>
      <c r="T7" s="1">
        <f>IFERROR(VLOOKUP($A7,deli,2,0),0)*(Físico!S7)</f>
        <v>0</v>
      </c>
      <c r="U7" s="1">
        <f>IFERROR(VLOOKUP($A7,deli,2,0),0)*(Físico!T7)</f>
        <v>0</v>
      </c>
      <c r="V7" s="1">
        <f>IFERROR(VLOOKUP($A7,deli,2,0),0)*(Físico!U7)</f>
        <v>0</v>
      </c>
      <c r="W7" s="1">
        <f t="shared" si="1"/>
        <v>6319.26</v>
      </c>
    </row>
    <row r="8" spans="1:23" x14ac:dyDescent="0.25">
      <c r="A8">
        <f t="shared" si="0"/>
        <v>40303015</v>
      </c>
      <c r="B8" t="s">
        <v>28</v>
      </c>
      <c r="C8" s="1">
        <f>IFERROR(VLOOKUP($A8,deli,2,0),0)*(Físico!B8)</f>
        <v>0</v>
      </c>
      <c r="D8" s="1">
        <f>IFERROR(VLOOKUP($A8,deli,2,0),0)*(Físico!C8)</f>
        <v>0</v>
      </c>
      <c r="E8" s="1">
        <f>IFERROR(VLOOKUP($A8,deli,2,0),0)*(Físico!D8)</f>
        <v>0</v>
      </c>
      <c r="F8" s="1">
        <f>IFERROR(VLOOKUP($A8,deli,2,0),0)*(Físico!E8)</f>
        <v>0</v>
      </c>
      <c r="G8" s="1">
        <f>IFERROR(VLOOKUP($A8,deli,2,0),0)*(Físico!F8)</f>
        <v>0</v>
      </c>
      <c r="H8" s="1">
        <f>IFERROR(VLOOKUP($A8,deli,2,0),0)*(Físico!G8)</f>
        <v>0</v>
      </c>
      <c r="I8" s="1">
        <f>IFERROR(VLOOKUP($A8,deli,2,0),0)*(Físico!H8)</f>
        <v>0</v>
      </c>
      <c r="J8" s="1">
        <f>IFERROR(VLOOKUP($A8,deli,2,0),0)*(Físico!I8)</f>
        <v>0</v>
      </c>
      <c r="K8" s="1">
        <f>IFERROR(VLOOKUP($A8,deli,2,0),0)*(Físico!J8)</f>
        <v>0</v>
      </c>
      <c r="L8" s="1">
        <f>IFERROR(VLOOKUP($A8,deli,2,0),0)*(Físico!K8)</f>
        <v>0</v>
      </c>
      <c r="M8" s="1">
        <f>IFERROR(VLOOKUP($A8,deli,2,0),0)*(Físico!L8)</f>
        <v>0</v>
      </c>
      <c r="N8" s="1">
        <f>IFERROR(VLOOKUP($A8,deli,2,0),0)*(Físico!M8)</f>
        <v>0</v>
      </c>
      <c r="O8" s="1">
        <f>IFERROR(VLOOKUP($A8,deli,2,0),0)*(Físico!N8)</f>
        <v>0</v>
      </c>
      <c r="P8" s="1">
        <f>IFERROR(VLOOKUP($A8,deli,2,0),0)*(Físico!O8)</f>
        <v>0</v>
      </c>
      <c r="Q8" s="1">
        <f>IFERROR(VLOOKUP($A8,deli,2,0),0)*(Físico!P8)</f>
        <v>15297</v>
      </c>
      <c r="R8" s="1">
        <f>IFERROR(VLOOKUP($A8,deli,2,0),0)*(Físico!Q8)</f>
        <v>3824.25</v>
      </c>
      <c r="S8" s="1">
        <f>IFERROR(VLOOKUP($A8,deli,2,0),0)*(Físico!R8)</f>
        <v>0</v>
      </c>
      <c r="T8" s="1">
        <f>IFERROR(VLOOKUP($A8,deli,2,0),0)*(Físico!S8)</f>
        <v>0</v>
      </c>
      <c r="U8" s="1">
        <f>IFERROR(VLOOKUP($A8,deli,2,0),0)*(Físico!T8)</f>
        <v>0</v>
      </c>
      <c r="V8" s="1">
        <f>IFERROR(VLOOKUP($A8,deli,2,0),0)*(Físico!U8)</f>
        <v>0</v>
      </c>
      <c r="W8" s="1">
        <f t="shared" si="1"/>
        <v>19121.25</v>
      </c>
    </row>
    <row r="9" spans="1:23" x14ac:dyDescent="0.25">
      <c r="A9">
        <f t="shared" si="0"/>
        <v>40305003</v>
      </c>
      <c r="B9" t="s">
        <v>29</v>
      </c>
      <c r="C9" s="1">
        <f>IFERROR(VLOOKUP($A9,deli,2,0),0)*(Físico!B9)</f>
        <v>0</v>
      </c>
      <c r="D9" s="1">
        <f>IFERROR(VLOOKUP($A9,deli,2,0),0)*(Físico!C9)</f>
        <v>0</v>
      </c>
      <c r="E9" s="1">
        <f>IFERROR(VLOOKUP($A9,deli,2,0),0)*(Físico!D9)</f>
        <v>0</v>
      </c>
      <c r="F9" s="1">
        <f>IFERROR(VLOOKUP($A9,deli,2,0),0)*(Físico!E9)</f>
        <v>564.29</v>
      </c>
      <c r="G9" s="1">
        <f>IFERROR(VLOOKUP($A9,deli,2,0),0)*(Físico!F9)</f>
        <v>0</v>
      </c>
      <c r="H9" s="1">
        <f>IFERROR(VLOOKUP($A9,deli,2,0),0)*(Físico!G9)</f>
        <v>0</v>
      </c>
      <c r="I9" s="1">
        <f>IFERROR(VLOOKUP($A9,deli,2,0),0)*(Físico!H9)</f>
        <v>0</v>
      </c>
      <c r="J9" s="1">
        <f>IFERROR(VLOOKUP($A9,deli,2,0),0)*(Físico!I9)</f>
        <v>0</v>
      </c>
      <c r="K9" s="1">
        <f>IFERROR(VLOOKUP($A9,deli,2,0),0)*(Físico!J9)</f>
        <v>0</v>
      </c>
      <c r="L9" s="1">
        <f>IFERROR(VLOOKUP($A9,deli,2,0),0)*(Físico!K9)</f>
        <v>0</v>
      </c>
      <c r="M9" s="1">
        <f>IFERROR(VLOOKUP($A9,deli,2,0),0)*(Físico!L9)</f>
        <v>0</v>
      </c>
      <c r="N9" s="1">
        <f>IFERROR(VLOOKUP($A9,deli,2,0),0)*(Físico!M9)</f>
        <v>0</v>
      </c>
      <c r="O9" s="1">
        <f>IFERROR(VLOOKUP($A9,deli,2,0),0)*(Físico!N9)</f>
        <v>0</v>
      </c>
      <c r="P9" s="1">
        <f>IFERROR(VLOOKUP($A9,deli,2,0),0)*(Físico!O9)</f>
        <v>0</v>
      </c>
      <c r="Q9" s="1">
        <f>IFERROR(VLOOKUP($A9,deli,2,0),0)*(Físico!P9)</f>
        <v>0</v>
      </c>
      <c r="R9" s="1">
        <f>IFERROR(VLOOKUP($A9,deli,2,0),0)*(Físico!Q9)</f>
        <v>0</v>
      </c>
      <c r="S9" s="1">
        <f>IFERROR(VLOOKUP($A9,deli,2,0),0)*(Físico!R9)</f>
        <v>0</v>
      </c>
      <c r="T9" s="1">
        <f>IFERROR(VLOOKUP($A9,deli,2,0),0)*(Físico!S9)</f>
        <v>0</v>
      </c>
      <c r="U9" s="1">
        <f>IFERROR(VLOOKUP($A9,deli,2,0),0)*(Físico!T9)</f>
        <v>0</v>
      </c>
      <c r="V9" s="1">
        <f>IFERROR(VLOOKUP($A9,deli,2,0),0)*(Físico!U9)</f>
        <v>0</v>
      </c>
      <c r="W9" s="1">
        <f t="shared" si="1"/>
        <v>564.29</v>
      </c>
    </row>
    <row r="10" spans="1:23" x14ac:dyDescent="0.25">
      <c r="A10">
        <f t="shared" si="0"/>
        <v>40305010</v>
      </c>
      <c r="B10" t="s">
        <v>30</v>
      </c>
      <c r="C10" s="1">
        <f>IFERROR(VLOOKUP($A10,deli,2,0),0)*(Físico!B10)</f>
        <v>0</v>
      </c>
      <c r="D10" s="1">
        <f>IFERROR(VLOOKUP($A10,deli,2,0),0)*(Físico!C10)</f>
        <v>0</v>
      </c>
      <c r="E10" s="1">
        <f>IFERROR(VLOOKUP($A10,deli,2,0),0)*(Físico!D10)</f>
        <v>0</v>
      </c>
      <c r="F10" s="1">
        <f>IFERROR(VLOOKUP($A10,deli,2,0),0)*(Físico!E10)</f>
        <v>0</v>
      </c>
      <c r="G10" s="1">
        <f>IFERROR(VLOOKUP($A10,deli,2,0),0)*(Físico!F10)</f>
        <v>0</v>
      </c>
      <c r="H10" s="1">
        <f>IFERROR(VLOOKUP($A10,deli,2,0),0)*(Físico!G10)</f>
        <v>0</v>
      </c>
      <c r="I10" s="1">
        <f>IFERROR(VLOOKUP($A10,deli,2,0),0)*(Físico!H10)</f>
        <v>0</v>
      </c>
      <c r="J10" s="1">
        <f>IFERROR(VLOOKUP($A10,deli,2,0),0)*(Físico!I10)</f>
        <v>0</v>
      </c>
      <c r="K10" s="1">
        <f>IFERROR(VLOOKUP($A10,deli,2,0),0)*(Físico!J10)</f>
        <v>0</v>
      </c>
      <c r="L10" s="1">
        <f>IFERROR(VLOOKUP($A10,deli,2,0),0)*(Físico!K10)</f>
        <v>0</v>
      </c>
      <c r="M10" s="1">
        <f>IFERROR(VLOOKUP($A10,deli,2,0),0)*(Físico!L10)</f>
        <v>0</v>
      </c>
      <c r="N10" s="1">
        <f>IFERROR(VLOOKUP($A10,deli,2,0),0)*(Físico!M10)</f>
        <v>0</v>
      </c>
      <c r="O10" s="1">
        <f>IFERROR(VLOOKUP($A10,deli,2,0),0)*(Físico!N10)</f>
        <v>0</v>
      </c>
      <c r="P10" s="1">
        <f>IFERROR(VLOOKUP($A10,deli,2,0),0)*(Físico!O10)</f>
        <v>1328.41</v>
      </c>
      <c r="Q10" s="1">
        <f>IFERROR(VLOOKUP($A10,deli,2,0),0)*(Físico!P10)</f>
        <v>0</v>
      </c>
      <c r="R10" s="1">
        <f>IFERROR(VLOOKUP($A10,deli,2,0),0)*(Físico!Q10)</f>
        <v>0</v>
      </c>
      <c r="S10" s="1">
        <f>IFERROR(VLOOKUP($A10,deli,2,0),0)*(Físico!R10)</f>
        <v>0</v>
      </c>
      <c r="T10" s="1">
        <f>IFERROR(VLOOKUP($A10,deli,2,0),0)*(Físico!S10)</f>
        <v>0</v>
      </c>
      <c r="U10" s="1">
        <f>IFERROR(VLOOKUP($A10,deli,2,0),0)*(Físico!T10)</f>
        <v>0</v>
      </c>
      <c r="V10" s="1">
        <f>IFERROR(VLOOKUP($A10,deli,2,0),0)*(Físico!U10)</f>
        <v>0</v>
      </c>
      <c r="W10" s="1">
        <f t="shared" si="1"/>
        <v>1328.41</v>
      </c>
    </row>
    <row r="11" spans="1:23" x14ac:dyDescent="0.25">
      <c r="A11">
        <f t="shared" si="0"/>
        <v>40305015</v>
      </c>
      <c r="B11" t="s">
        <v>31</v>
      </c>
      <c r="C11" s="1">
        <f>IFERROR(VLOOKUP($A11,deli,2,0),0)*(Físico!B11)</f>
        <v>0</v>
      </c>
      <c r="D11" s="1">
        <f>IFERROR(VLOOKUP($A11,deli,2,0),0)*(Físico!C11)</f>
        <v>0</v>
      </c>
      <c r="E11" s="1">
        <f>IFERROR(VLOOKUP($A11,deli,2,0),0)*(Físico!D11)</f>
        <v>0</v>
      </c>
      <c r="F11" s="1">
        <f>IFERROR(VLOOKUP($A11,deli,2,0),0)*(Físico!E11)</f>
        <v>7580.9000000000005</v>
      </c>
      <c r="G11" s="1">
        <f>IFERROR(VLOOKUP($A11,deli,2,0),0)*(Físico!F11)</f>
        <v>0</v>
      </c>
      <c r="H11" s="1">
        <f>IFERROR(VLOOKUP($A11,deli,2,0),0)*(Físico!G11)</f>
        <v>0</v>
      </c>
      <c r="I11" s="1">
        <f>IFERROR(VLOOKUP($A11,deli,2,0),0)*(Físico!H11)</f>
        <v>0</v>
      </c>
      <c r="J11" s="1">
        <f>IFERROR(VLOOKUP($A11,deli,2,0),0)*(Físico!I11)</f>
        <v>0</v>
      </c>
      <c r="K11" s="1">
        <f>IFERROR(VLOOKUP($A11,deli,2,0),0)*(Físico!J11)</f>
        <v>0</v>
      </c>
      <c r="L11" s="1">
        <f>IFERROR(VLOOKUP($A11,deli,2,0),0)*(Físico!K11)</f>
        <v>0</v>
      </c>
      <c r="M11" s="1">
        <f>IFERROR(VLOOKUP($A11,deli,2,0),0)*(Físico!L11)</f>
        <v>0</v>
      </c>
      <c r="N11" s="1">
        <f>IFERROR(VLOOKUP($A11,deli,2,0),0)*(Físico!M11)</f>
        <v>0</v>
      </c>
      <c r="O11" s="1">
        <f>IFERROR(VLOOKUP($A11,deli,2,0),0)*(Físico!N11)</f>
        <v>0</v>
      </c>
      <c r="P11" s="1">
        <f>IFERROR(VLOOKUP($A11,deli,2,0),0)*(Físico!O11)</f>
        <v>0</v>
      </c>
      <c r="Q11" s="1">
        <f>IFERROR(VLOOKUP($A11,deli,2,0),0)*(Físico!P11)</f>
        <v>0</v>
      </c>
      <c r="R11" s="1">
        <f>IFERROR(VLOOKUP($A11,deli,2,0),0)*(Físico!Q11)</f>
        <v>6064.72</v>
      </c>
      <c r="S11" s="1">
        <f>IFERROR(VLOOKUP($A11,deli,2,0),0)*(Físico!R11)</f>
        <v>0</v>
      </c>
      <c r="T11" s="1">
        <f>IFERROR(VLOOKUP($A11,deli,2,0),0)*(Físico!S11)</f>
        <v>0</v>
      </c>
      <c r="U11" s="1">
        <f>IFERROR(VLOOKUP($A11,deli,2,0),0)*(Físico!T11)</f>
        <v>0</v>
      </c>
      <c r="V11" s="1">
        <f>IFERROR(VLOOKUP($A11,deli,2,0),0)*(Físico!U11)</f>
        <v>0</v>
      </c>
      <c r="W11" s="1">
        <f t="shared" si="1"/>
        <v>13645.62</v>
      </c>
    </row>
    <row r="12" spans="1:23" x14ac:dyDescent="0.25">
      <c r="A12">
        <f t="shared" si="0"/>
        <v>40307004</v>
      </c>
      <c r="B12" t="s">
        <v>32</v>
      </c>
      <c r="C12" s="1">
        <f>IFERROR(VLOOKUP($A12,deli,2,0),0)*(Físico!B12)</f>
        <v>0</v>
      </c>
      <c r="D12" s="1">
        <f>IFERROR(VLOOKUP($A12,deli,2,0),0)*(Físico!C12)</f>
        <v>0</v>
      </c>
      <c r="E12" s="1">
        <f>IFERROR(VLOOKUP($A12,deli,2,0),0)*(Físico!D12)</f>
        <v>0</v>
      </c>
      <c r="F12" s="1">
        <f>IFERROR(VLOOKUP($A12,deli,2,0),0)*(Físico!E12)</f>
        <v>0</v>
      </c>
      <c r="G12" s="1">
        <f>IFERROR(VLOOKUP($A12,deli,2,0),0)*(Físico!F12)</f>
        <v>0</v>
      </c>
      <c r="H12" s="1">
        <f>IFERROR(VLOOKUP($A12,deli,2,0),0)*(Físico!G12)</f>
        <v>0</v>
      </c>
      <c r="I12" s="1">
        <f>IFERROR(VLOOKUP($A12,deli,2,0),0)*(Físico!H12)</f>
        <v>0</v>
      </c>
      <c r="J12" s="1">
        <f>IFERROR(VLOOKUP($A12,deli,2,0),0)*(Físico!I12)</f>
        <v>0</v>
      </c>
      <c r="K12" s="1">
        <f>IFERROR(VLOOKUP($A12,deli,2,0),0)*(Físico!J12)</f>
        <v>0</v>
      </c>
      <c r="L12" s="1">
        <f>IFERROR(VLOOKUP($A12,deli,2,0),0)*(Físico!K12)</f>
        <v>0</v>
      </c>
      <c r="M12" s="1">
        <f>IFERROR(VLOOKUP($A12,deli,2,0),0)*(Físico!L12)</f>
        <v>0</v>
      </c>
      <c r="N12" s="1">
        <f>IFERROR(VLOOKUP($A12,deli,2,0),0)*(Físico!M12)</f>
        <v>0</v>
      </c>
      <c r="O12" s="1">
        <f>IFERROR(VLOOKUP($A12,deli,2,0),0)*(Físico!N12)</f>
        <v>0</v>
      </c>
      <c r="P12" s="1">
        <f>IFERROR(VLOOKUP($A12,deli,2,0),0)*(Físico!O12)</f>
        <v>4193.76</v>
      </c>
      <c r="Q12" s="1">
        <f>IFERROR(VLOOKUP($A12,deli,2,0),0)*(Físico!P12)</f>
        <v>0</v>
      </c>
      <c r="R12" s="1">
        <f>IFERROR(VLOOKUP($A12,deli,2,0),0)*(Físico!Q12)</f>
        <v>0</v>
      </c>
      <c r="S12" s="1">
        <f>IFERROR(VLOOKUP($A12,deli,2,0),0)*(Físico!R12)</f>
        <v>0</v>
      </c>
      <c r="T12" s="1">
        <f>IFERROR(VLOOKUP($A12,deli,2,0),0)*(Físico!S12)</f>
        <v>0</v>
      </c>
      <c r="U12" s="1">
        <f>IFERROR(VLOOKUP($A12,deli,2,0),0)*(Físico!T12)</f>
        <v>0</v>
      </c>
      <c r="V12" s="1">
        <f>IFERROR(VLOOKUP($A12,deli,2,0),0)*(Físico!U12)</f>
        <v>0</v>
      </c>
      <c r="W12" s="1">
        <f t="shared" si="1"/>
        <v>4193.76</v>
      </c>
    </row>
    <row r="13" spans="1:23" x14ac:dyDescent="0.25">
      <c r="A13">
        <f t="shared" si="0"/>
        <v>40307005</v>
      </c>
      <c r="B13" t="s">
        <v>33</v>
      </c>
      <c r="C13" s="1">
        <f>IFERROR(VLOOKUP($A13,deli,2,0),0)*(Físico!B13)</f>
        <v>0</v>
      </c>
      <c r="D13" s="1">
        <f>IFERROR(VLOOKUP($A13,deli,2,0),0)*(Físico!C13)</f>
        <v>0</v>
      </c>
      <c r="E13" s="1">
        <f>IFERROR(VLOOKUP($A13,deli,2,0),0)*(Físico!D13)</f>
        <v>0</v>
      </c>
      <c r="F13" s="1">
        <f>IFERROR(VLOOKUP($A13,deli,2,0),0)*(Físico!E13)</f>
        <v>0</v>
      </c>
      <c r="G13" s="1">
        <f>IFERROR(VLOOKUP($A13,deli,2,0),0)*(Físico!F13)</f>
        <v>0</v>
      </c>
      <c r="H13" s="1">
        <f>IFERROR(VLOOKUP($A13,deli,2,0),0)*(Físico!G13)</f>
        <v>0</v>
      </c>
      <c r="I13" s="1">
        <f>IFERROR(VLOOKUP($A13,deli,2,0),0)*(Físico!H13)</f>
        <v>0</v>
      </c>
      <c r="J13" s="1">
        <f>IFERROR(VLOOKUP($A13,deli,2,0),0)*(Físico!I13)</f>
        <v>0</v>
      </c>
      <c r="K13" s="1">
        <f>IFERROR(VLOOKUP($A13,deli,2,0),0)*(Físico!J13)</f>
        <v>4193.76</v>
      </c>
      <c r="L13" s="1">
        <f>IFERROR(VLOOKUP($A13,deli,2,0),0)*(Físico!K13)</f>
        <v>0</v>
      </c>
      <c r="M13" s="1">
        <f>IFERROR(VLOOKUP($A13,deli,2,0),0)*(Físico!L13)</f>
        <v>0</v>
      </c>
      <c r="N13" s="1">
        <f>IFERROR(VLOOKUP($A13,deli,2,0),0)*(Físico!M13)</f>
        <v>0</v>
      </c>
      <c r="O13" s="1">
        <f>IFERROR(VLOOKUP($A13,deli,2,0),0)*(Físico!N13)</f>
        <v>0</v>
      </c>
      <c r="P13" s="1">
        <f>IFERROR(VLOOKUP($A13,deli,2,0),0)*(Físico!O13)</f>
        <v>0</v>
      </c>
      <c r="Q13" s="1">
        <f>IFERROR(VLOOKUP($A13,deli,2,0),0)*(Físico!P13)</f>
        <v>0</v>
      </c>
      <c r="R13" s="1">
        <f>IFERROR(VLOOKUP($A13,deli,2,0),0)*(Físico!Q13)</f>
        <v>0</v>
      </c>
      <c r="S13" s="1">
        <f>IFERROR(VLOOKUP($A13,deli,2,0),0)*(Físico!R13)</f>
        <v>0</v>
      </c>
      <c r="T13" s="1">
        <f>IFERROR(VLOOKUP($A13,deli,2,0),0)*(Físico!S13)</f>
        <v>0</v>
      </c>
      <c r="U13" s="1">
        <f>IFERROR(VLOOKUP($A13,deli,2,0),0)*(Físico!T13)</f>
        <v>0</v>
      </c>
      <c r="V13" s="1">
        <f>IFERROR(VLOOKUP($A13,deli,2,0),0)*(Físico!U13)</f>
        <v>0</v>
      </c>
      <c r="W13" s="1">
        <f t="shared" si="1"/>
        <v>4193.76</v>
      </c>
    </row>
    <row r="14" spans="1:23" x14ac:dyDescent="0.25">
      <c r="A14">
        <f t="shared" si="0"/>
        <v>40307016</v>
      </c>
      <c r="B14" t="s">
        <v>34</v>
      </c>
      <c r="C14" s="1">
        <f>IFERROR(VLOOKUP($A14,deli,2,0),0)*(Físico!B14)</f>
        <v>0</v>
      </c>
      <c r="D14" s="1">
        <f>IFERROR(VLOOKUP($A14,deli,2,0),0)*(Físico!C14)</f>
        <v>0</v>
      </c>
      <c r="E14" s="1">
        <f>IFERROR(VLOOKUP($A14,deli,2,0),0)*(Físico!D14)</f>
        <v>0</v>
      </c>
      <c r="F14" s="1">
        <f>IFERROR(VLOOKUP($A14,deli,2,0),0)*(Físico!E14)</f>
        <v>0</v>
      </c>
      <c r="G14" s="1">
        <f>IFERROR(VLOOKUP($A14,deli,2,0),0)*(Físico!F14)</f>
        <v>0</v>
      </c>
      <c r="H14" s="1">
        <f>IFERROR(VLOOKUP($A14,deli,2,0),0)*(Físico!G14)</f>
        <v>0</v>
      </c>
      <c r="I14" s="1">
        <f>IFERROR(VLOOKUP($A14,deli,2,0),0)*(Físico!H14)</f>
        <v>0</v>
      </c>
      <c r="J14" s="1">
        <f>IFERROR(VLOOKUP($A14,deli,2,0),0)*(Físico!I14)</f>
        <v>0</v>
      </c>
      <c r="K14" s="1">
        <f>IFERROR(VLOOKUP($A14,deli,2,0),0)*(Físico!J14)</f>
        <v>0</v>
      </c>
      <c r="L14" s="1">
        <f>IFERROR(VLOOKUP($A14,deli,2,0),0)*(Físico!K14)</f>
        <v>0</v>
      </c>
      <c r="M14" s="1">
        <f>IFERROR(VLOOKUP($A14,deli,2,0),0)*(Físico!L14)</f>
        <v>0</v>
      </c>
      <c r="N14" s="1">
        <f>IFERROR(VLOOKUP($A14,deli,2,0),0)*(Físico!M14)</f>
        <v>0</v>
      </c>
      <c r="O14" s="1">
        <f>IFERROR(VLOOKUP($A14,deli,2,0),0)*(Físico!N14)</f>
        <v>0</v>
      </c>
      <c r="P14" s="1">
        <f>IFERROR(VLOOKUP($A14,deli,2,0),0)*(Físico!O14)</f>
        <v>4045.76</v>
      </c>
      <c r="Q14" s="1">
        <f>IFERROR(VLOOKUP($A14,deli,2,0),0)*(Físico!P14)</f>
        <v>0</v>
      </c>
      <c r="R14" s="1">
        <f>IFERROR(VLOOKUP($A14,deli,2,0),0)*(Físico!Q14)</f>
        <v>0</v>
      </c>
      <c r="S14" s="1">
        <f>IFERROR(VLOOKUP($A14,deli,2,0),0)*(Físico!R14)</f>
        <v>0</v>
      </c>
      <c r="T14" s="1">
        <f>IFERROR(VLOOKUP($A14,deli,2,0),0)*(Físico!S14)</f>
        <v>0</v>
      </c>
      <c r="U14" s="1">
        <f>IFERROR(VLOOKUP($A14,deli,2,0),0)*(Físico!T14)</f>
        <v>0</v>
      </c>
      <c r="V14" s="1">
        <f>IFERROR(VLOOKUP($A14,deli,2,0),0)*(Físico!U14)</f>
        <v>0</v>
      </c>
      <c r="W14" s="1">
        <f t="shared" si="1"/>
        <v>4045.76</v>
      </c>
    </row>
    <row r="15" spans="1:23" x14ac:dyDescent="0.25">
      <c r="A15">
        <f t="shared" si="0"/>
        <v>40605001</v>
      </c>
      <c r="B15" t="s">
        <v>35</v>
      </c>
      <c r="C15" s="1">
        <f>IFERROR(VLOOKUP($A15,deli,2,0),0)*(Físico!B15)</f>
        <v>0</v>
      </c>
      <c r="D15" s="1">
        <f>IFERROR(VLOOKUP($A15,deli,2,0),0)*(Físico!C15)</f>
        <v>0</v>
      </c>
      <c r="E15" s="1">
        <f>IFERROR(VLOOKUP($A15,deli,2,0),0)*(Físico!D15)</f>
        <v>0</v>
      </c>
      <c r="F15" s="1">
        <f>IFERROR(VLOOKUP($A15,deli,2,0),0)*(Físico!E15)</f>
        <v>0</v>
      </c>
      <c r="G15" s="1">
        <f>IFERROR(VLOOKUP($A15,deli,2,0),0)*(Físico!F15)</f>
        <v>0</v>
      </c>
      <c r="H15" s="1">
        <f>IFERROR(VLOOKUP($A15,deli,2,0),0)*(Físico!G15)</f>
        <v>0</v>
      </c>
      <c r="I15" s="1">
        <f>IFERROR(VLOOKUP($A15,deli,2,0),0)*(Físico!H15)</f>
        <v>0</v>
      </c>
      <c r="J15" s="1">
        <f>IFERROR(VLOOKUP($A15,deli,2,0),0)*(Físico!I15)</f>
        <v>0</v>
      </c>
      <c r="K15" s="1">
        <f>IFERROR(VLOOKUP($A15,deli,2,0),0)*(Físico!J15)</f>
        <v>0</v>
      </c>
      <c r="L15" s="1">
        <f>IFERROR(VLOOKUP($A15,deli,2,0),0)*(Físico!K15)</f>
        <v>0</v>
      </c>
      <c r="M15" s="1">
        <f>IFERROR(VLOOKUP($A15,deli,2,0),0)*(Físico!L15)</f>
        <v>0</v>
      </c>
      <c r="N15" s="1">
        <f>IFERROR(VLOOKUP($A15,deli,2,0),0)*(Físico!M15)</f>
        <v>875.97</v>
      </c>
      <c r="O15" s="1">
        <f>IFERROR(VLOOKUP($A15,deli,2,0),0)*(Físico!N15)</f>
        <v>0</v>
      </c>
      <c r="P15" s="1">
        <f>IFERROR(VLOOKUP($A15,deli,2,0),0)*(Físico!O15)</f>
        <v>0</v>
      </c>
      <c r="Q15" s="1">
        <f>IFERROR(VLOOKUP($A15,deli,2,0),0)*(Físico!P15)</f>
        <v>0</v>
      </c>
      <c r="R15" s="1">
        <f>IFERROR(VLOOKUP($A15,deli,2,0),0)*(Físico!Q15)</f>
        <v>0</v>
      </c>
      <c r="S15" s="1">
        <f>IFERROR(VLOOKUP($A15,deli,2,0),0)*(Físico!R15)</f>
        <v>0</v>
      </c>
      <c r="T15" s="1">
        <f>IFERROR(VLOOKUP($A15,deli,2,0),0)*(Físico!S15)</f>
        <v>0</v>
      </c>
      <c r="U15" s="1">
        <f>IFERROR(VLOOKUP($A15,deli,2,0),0)*(Físico!T15)</f>
        <v>0</v>
      </c>
      <c r="V15" s="1">
        <f>IFERROR(VLOOKUP($A15,deli,2,0),0)*(Físico!U15)</f>
        <v>0</v>
      </c>
      <c r="W15" s="1">
        <f t="shared" si="1"/>
        <v>875.97</v>
      </c>
    </row>
    <row r="16" spans="1:23" x14ac:dyDescent="0.25">
      <c r="A16">
        <f t="shared" si="0"/>
        <v>40605002</v>
      </c>
      <c r="B16" t="s">
        <v>36</v>
      </c>
      <c r="C16" s="1">
        <f>IFERROR(VLOOKUP($A16,deli,2,0),0)*(Físico!B16)</f>
        <v>0</v>
      </c>
      <c r="D16" s="1">
        <f>IFERROR(VLOOKUP($A16,deli,2,0),0)*(Físico!C16)</f>
        <v>0</v>
      </c>
      <c r="E16" s="1">
        <f>IFERROR(VLOOKUP($A16,deli,2,0),0)*(Físico!D16)</f>
        <v>0</v>
      </c>
      <c r="F16" s="1">
        <f>IFERROR(VLOOKUP($A16,deli,2,0),0)*(Físico!E16)</f>
        <v>0</v>
      </c>
      <c r="G16" s="1">
        <f>IFERROR(VLOOKUP($A16,deli,2,0),0)*(Físico!F16)</f>
        <v>0</v>
      </c>
      <c r="H16" s="1">
        <f>IFERROR(VLOOKUP($A16,deli,2,0),0)*(Físico!G16)</f>
        <v>0</v>
      </c>
      <c r="I16" s="1">
        <f>IFERROR(VLOOKUP($A16,deli,2,0),0)*(Físico!H16)</f>
        <v>0</v>
      </c>
      <c r="J16" s="1">
        <f>IFERROR(VLOOKUP($A16,deli,2,0),0)*(Físico!I16)</f>
        <v>0</v>
      </c>
      <c r="K16" s="1">
        <f>IFERROR(VLOOKUP($A16,deli,2,0),0)*(Físico!J16)</f>
        <v>0</v>
      </c>
      <c r="L16" s="1">
        <f>IFERROR(VLOOKUP($A16,deli,2,0),0)*(Físico!K16)</f>
        <v>0</v>
      </c>
      <c r="M16" s="1">
        <f>IFERROR(VLOOKUP($A16,deli,2,0),0)*(Físico!L16)</f>
        <v>0</v>
      </c>
      <c r="N16" s="1">
        <f>IFERROR(VLOOKUP($A16,deli,2,0),0)*(Físico!M16)</f>
        <v>1474.54</v>
      </c>
      <c r="O16" s="1">
        <f>IFERROR(VLOOKUP($A16,deli,2,0),0)*(Físico!N16)</f>
        <v>0</v>
      </c>
      <c r="P16" s="1">
        <f>IFERROR(VLOOKUP($A16,deli,2,0),0)*(Físico!O16)</f>
        <v>0</v>
      </c>
      <c r="Q16" s="1">
        <f>IFERROR(VLOOKUP($A16,deli,2,0),0)*(Físico!P16)</f>
        <v>0</v>
      </c>
      <c r="R16" s="1">
        <f>IFERROR(VLOOKUP($A16,deli,2,0),0)*(Físico!Q16)</f>
        <v>0</v>
      </c>
      <c r="S16" s="1">
        <f>IFERROR(VLOOKUP($A16,deli,2,0),0)*(Físico!R16)</f>
        <v>0</v>
      </c>
      <c r="T16" s="1">
        <f>IFERROR(VLOOKUP($A16,deli,2,0),0)*(Físico!S16)</f>
        <v>0</v>
      </c>
      <c r="U16" s="1">
        <f>IFERROR(VLOOKUP($A16,deli,2,0),0)*(Físico!T16)</f>
        <v>0</v>
      </c>
      <c r="V16" s="1">
        <f>IFERROR(VLOOKUP($A16,deli,2,0),0)*(Físico!U16)</f>
        <v>0</v>
      </c>
      <c r="W16" s="1">
        <f t="shared" si="1"/>
        <v>1474.54</v>
      </c>
    </row>
    <row r="17" spans="1:23" x14ac:dyDescent="0.25">
      <c r="A17">
        <f t="shared" si="0"/>
        <v>40605004</v>
      </c>
      <c r="B17" t="s">
        <v>37</v>
      </c>
      <c r="C17" s="1">
        <f>IFERROR(VLOOKUP($A17,deli,2,0),0)*(Físico!B17)</f>
        <v>0</v>
      </c>
      <c r="D17" s="1">
        <f>IFERROR(VLOOKUP($A17,deli,2,0),0)*(Físico!C17)</f>
        <v>0</v>
      </c>
      <c r="E17" s="1">
        <f>IFERROR(VLOOKUP($A17,deli,2,0),0)*(Físico!D17)</f>
        <v>0</v>
      </c>
      <c r="F17" s="1">
        <f>IFERROR(VLOOKUP($A17,deli,2,0),0)*(Físico!E17)</f>
        <v>5866.08</v>
      </c>
      <c r="G17" s="1">
        <f>IFERROR(VLOOKUP($A17,deli,2,0),0)*(Físico!F17)</f>
        <v>0</v>
      </c>
      <c r="H17" s="1">
        <f>IFERROR(VLOOKUP($A17,deli,2,0),0)*(Físico!G17)</f>
        <v>0</v>
      </c>
      <c r="I17" s="1">
        <f>IFERROR(VLOOKUP($A17,deli,2,0),0)*(Físico!H17)</f>
        <v>0</v>
      </c>
      <c r="J17" s="1">
        <f>IFERROR(VLOOKUP($A17,deli,2,0),0)*(Físico!I17)</f>
        <v>0</v>
      </c>
      <c r="K17" s="1">
        <f>IFERROR(VLOOKUP($A17,deli,2,0),0)*(Físico!J17)</f>
        <v>0</v>
      </c>
      <c r="L17" s="1">
        <f>IFERROR(VLOOKUP($A17,deli,2,0),0)*(Físico!K17)</f>
        <v>0</v>
      </c>
      <c r="M17" s="1">
        <f>IFERROR(VLOOKUP($A17,deli,2,0),0)*(Físico!L17)</f>
        <v>0</v>
      </c>
      <c r="N17" s="1">
        <f>IFERROR(VLOOKUP($A17,deli,2,0),0)*(Físico!M17)</f>
        <v>2933.04</v>
      </c>
      <c r="O17" s="1">
        <f>IFERROR(VLOOKUP($A17,deli,2,0),0)*(Físico!N17)</f>
        <v>0</v>
      </c>
      <c r="P17" s="1">
        <f>IFERROR(VLOOKUP($A17,deli,2,0),0)*(Físico!O17)</f>
        <v>0</v>
      </c>
      <c r="Q17" s="1">
        <f>IFERROR(VLOOKUP($A17,deli,2,0),0)*(Físico!P17)</f>
        <v>0</v>
      </c>
      <c r="R17" s="1">
        <f>IFERROR(VLOOKUP($A17,deli,2,0),0)*(Físico!Q17)</f>
        <v>0</v>
      </c>
      <c r="S17" s="1">
        <f>IFERROR(VLOOKUP($A17,deli,2,0),0)*(Físico!R17)</f>
        <v>0</v>
      </c>
      <c r="T17" s="1">
        <f>IFERROR(VLOOKUP($A17,deli,2,0),0)*(Físico!S17)</f>
        <v>0</v>
      </c>
      <c r="U17" s="1">
        <f>IFERROR(VLOOKUP($A17,deli,2,0),0)*(Físico!T17)</f>
        <v>0</v>
      </c>
      <c r="V17" s="1">
        <f>IFERROR(VLOOKUP($A17,deli,2,0),0)*(Físico!U17)</f>
        <v>0</v>
      </c>
      <c r="W17" s="1">
        <f t="shared" si="1"/>
        <v>8799.119999999999</v>
      </c>
    </row>
    <row r="18" spans="1:23" x14ac:dyDescent="0.25">
      <c r="A18">
        <f t="shared" si="0"/>
        <v>40605013</v>
      </c>
      <c r="B18" t="s">
        <v>38</v>
      </c>
      <c r="C18" s="1">
        <f>IFERROR(VLOOKUP($A18,deli,2,0),0)*(Físico!B18)</f>
        <v>0</v>
      </c>
      <c r="D18" s="1">
        <f>IFERROR(VLOOKUP($A18,deli,2,0),0)*(Físico!C18)</f>
        <v>0</v>
      </c>
      <c r="E18" s="1">
        <f>IFERROR(VLOOKUP($A18,deli,2,0),0)*(Físico!D18)</f>
        <v>0</v>
      </c>
      <c r="F18" s="1">
        <f>IFERROR(VLOOKUP($A18,deli,2,0),0)*(Físico!E18)</f>
        <v>0</v>
      </c>
      <c r="G18" s="1">
        <f>IFERROR(VLOOKUP($A18,deli,2,0),0)*(Físico!F18)</f>
        <v>0</v>
      </c>
      <c r="H18" s="1">
        <f>IFERROR(VLOOKUP($A18,deli,2,0),0)*(Físico!G18)</f>
        <v>0</v>
      </c>
      <c r="I18" s="1">
        <f>IFERROR(VLOOKUP($A18,deli,2,0),0)*(Físico!H18)</f>
        <v>0</v>
      </c>
      <c r="J18" s="1">
        <f>IFERROR(VLOOKUP($A18,deli,2,0),0)*(Físico!I18)</f>
        <v>0</v>
      </c>
      <c r="K18" s="1">
        <f>IFERROR(VLOOKUP($A18,deli,2,0),0)*(Físico!J18)</f>
        <v>0</v>
      </c>
      <c r="L18" s="1">
        <f>IFERROR(VLOOKUP($A18,deli,2,0),0)*(Físico!K18)</f>
        <v>0</v>
      </c>
      <c r="M18" s="1">
        <f>IFERROR(VLOOKUP($A18,deli,2,0),0)*(Físico!L18)</f>
        <v>0</v>
      </c>
      <c r="N18" s="1">
        <f>IFERROR(VLOOKUP($A18,deli,2,0),0)*(Físico!M18)</f>
        <v>6743.84</v>
      </c>
      <c r="O18" s="1">
        <f>IFERROR(VLOOKUP($A18,deli,2,0),0)*(Físico!N18)</f>
        <v>0</v>
      </c>
      <c r="P18" s="1">
        <f>IFERROR(VLOOKUP($A18,deli,2,0),0)*(Físico!O18)</f>
        <v>0</v>
      </c>
      <c r="Q18" s="1">
        <f>IFERROR(VLOOKUP($A18,deli,2,0),0)*(Físico!P18)</f>
        <v>0</v>
      </c>
      <c r="R18" s="1">
        <f>IFERROR(VLOOKUP($A18,deli,2,0),0)*(Físico!Q18)</f>
        <v>0</v>
      </c>
      <c r="S18" s="1">
        <f>IFERROR(VLOOKUP($A18,deli,2,0),0)*(Físico!R18)</f>
        <v>0</v>
      </c>
      <c r="T18" s="1">
        <f>IFERROR(VLOOKUP($A18,deli,2,0),0)*(Físico!S18)</f>
        <v>0</v>
      </c>
      <c r="U18" s="1">
        <f>IFERROR(VLOOKUP($A18,deli,2,0),0)*(Físico!T18)</f>
        <v>0</v>
      </c>
      <c r="V18" s="1">
        <f>IFERROR(VLOOKUP($A18,deli,2,0),0)*(Físico!U18)</f>
        <v>0</v>
      </c>
      <c r="W18" s="1">
        <f t="shared" si="1"/>
        <v>6743.84</v>
      </c>
    </row>
    <row r="19" spans="1:23" x14ac:dyDescent="0.25">
      <c r="A19">
        <f t="shared" si="0"/>
        <v>40905008</v>
      </c>
      <c r="B19" t="s">
        <v>39</v>
      </c>
      <c r="C19" s="1">
        <f>IFERROR(VLOOKUP($A19,deli,2,0),0)*(Físico!B19)</f>
        <v>1314.72</v>
      </c>
      <c r="D19" s="1">
        <f>IFERROR(VLOOKUP($A19,deli,2,0),0)*(Físico!C19)</f>
        <v>657.36</v>
      </c>
      <c r="E19" s="1">
        <f>IFERROR(VLOOKUP($A19,deli,2,0),0)*(Físico!D19)</f>
        <v>1314.72</v>
      </c>
      <c r="F19" s="1">
        <f>IFERROR(VLOOKUP($A19,deli,2,0),0)*(Físico!E19)</f>
        <v>0</v>
      </c>
      <c r="G19" s="1">
        <f>IFERROR(VLOOKUP($A19,deli,2,0),0)*(Físico!F19)</f>
        <v>0</v>
      </c>
      <c r="H19" s="1">
        <f>IFERROR(VLOOKUP($A19,deli,2,0),0)*(Físico!G19)</f>
        <v>657.36</v>
      </c>
      <c r="I19" s="1">
        <f>IFERROR(VLOOKUP($A19,deli,2,0),0)*(Físico!H19)</f>
        <v>0</v>
      </c>
      <c r="J19" s="1">
        <f>IFERROR(VLOOKUP($A19,deli,2,0),0)*(Físico!I19)</f>
        <v>2629.44</v>
      </c>
      <c r="K19" s="1">
        <f>IFERROR(VLOOKUP($A19,deli,2,0),0)*(Físico!J19)</f>
        <v>0</v>
      </c>
      <c r="L19" s="1">
        <f>IFERROR(VLOOKUP($A19,deli,2,0),0)*(Físico!K19)</f>
        <v>657.36</v>
      </c>
      <c r="M19" s="1">
        <f>IFERROR(VLOOKUP($A19,deli,2,0),0)*(Físico!L19)</f>
        <v>0</v>
      </c>
      <c r="N19" s="1">
        <f>IFERROR(VLOOKUP($A19,deli,2,0),0)*(Físico!M19)</f>
        <v>0</v>
      </c>
      <c r="O19" s="1">
        <f>IFERROR(VLOOKUP($A19,deli,2,0),0)*(Físico!N19)</f>
        <v>657.36</v>
      </c>
      <c r="P19" s="1">
        <f>IFERROR(VLOOKUP($A19,deli,2,0),0)*(Físico!O19)</f>
        <v>0</v>
      </c>
      <c r="Q19" s="1">
        <f>IFERROR(VLOOKUP($A19,deli,2,0),0)*(Físico!P19)</f>
        <v>657.36</v>
      </c>
      <c r="R19" s="1">
        <f>IFERROR(VLOOKUP($A19,deli,2,0),0)*(Físico!Q19)</f>
        <v>0</v>
      </c>
      <c r="S19" s="1">
        <f>IFERROR(VLOOKUP($A19,deli,2,0),0)*(Físico!R19)</f>
        <v>1314.72</v>
      </c>
      <c r="T19" s="1">
        <f>IFERROR(VLOOKUP($A19,deli,2,0),0)*(Físico!S19)</f>
        <v>7230.96</v>
      </c>
      <c r="U19" s="1">
        <f>IFERROR(VLOOKUP($A19,deli,2,0),0)*(Físico!T19)</f>
        <v>0</v>
      </c>
      <c r="V19" s="1">
        <f>IFERROR(VLOOKUP($A19,deli,2,0),0)*(Físico!U19)</f>
        <v>12489.84</v>
      </c>
      <c r="W19" s="1">
        <f t="shared" si="1"/>
        <v>29581.200000000001</v>
      </c>
    </row>
    <row r="20" spans="1:23" x14ac:dyDescent="0.25">
      <c r="A20">
        <f t="shared" si="0"/>
        <v>41501001</v>
      </c>
      <c r="B20" t="s">
        <v>40</v>
      </c>
      <c r="C20" s="1">
        <f>IFERROR(VLOOKUP($A20,deli,2,0),0)*(Físico!B20)</f>
        <v>8000</v>
      </c>
      <c r="D20" s="1">
        <f>IFERROR(VLOOKUP($A20,deli,2,0),0)*(Físico!C20)</f>
        <v>0</v>
      </c>
      <c r="E20" s="1">
        <f>IFERROR(VLOOKUP($A20,deli,2,0),0)*(Físico!D20)</f>
        <v>0</v>
      </c>
      <c r="F20" s="1">
        <f>IFERROR(VLOOKUP($A20,deli,2,0),0)*(Físico!E20)</f>
        <v>0</v>
      </c>
      <c r="G20" s="1">
        <f>IFERROR(VLOOKUP($A20,deli,2,0),0)*(Físico!F20)</f>
        <v>0</v>
      </c>
      <c r="H20" s="1">
        <f>IFERROR(VLOOKUP($A20,deli,2,0),0)*(Físico!G20)</f>
        <v>2000</v>
      </c>
      <c r="I20" s="1">
        <f>IFERROR(VLOOKUP($A20,deli,2,0),0)*(Físico!H20)</f>
        <v>0</v>
      </c>
      <c r="J20" s="1">
        <f>IFERROR(VLOOKUP($A20,deli,2,0),0)*(Físico!I20)</f>
        <v>0</v>
      </c>
      <c r="K20" s="1">
        <f>IFERROR(VLOOKUP($A20,deli,2,0),0)*(Físico!J20)</f>
        <v>2000</v>
      </c>
      <c r="L20" s="1">
        <f>IFERROR(VLOOKUP($A20,deli,2,0),0)*(Físico!K20)</f>
        <v>0</v>
      </c>
      <c r="M20" s="1">
        <f>IFERROR(VLOOKUP($A20,deli,2,0),0)*(Físico!L20)</f>
        <v>4000</v>
      </c>
      <c r="N20" s="1">
        <f>IFERROR(VLOOKUP($A20,deli,2,0),0)*(Físico!M20)</f>
        <v>28000</v>
      </c>
      <c r="O20" s="1">
        <f>IFERROR(VLOOKUP($A20,deli,2,0),0)*(Físico!N20)</f>
        <v>0</v>
      </c>
      <c r="P20" s="1">
        <f>IFERROR(VLOOKUP($A20,deli,2,0),0)*(Físico!O20)</f>
        <v>0</v>
      </c>
      <c r="Q20" s="1">
        <f>IFERROR(VLOOKUP($A20,deli,2,0),0)*(Físico!P20)</f>
        <v>0</v>
      </c>
      <c r="R20" s="1">
        <f>IFERROR(VLOOKUP($A20,deli,2,0),0)*(Físico!Q20)</f>
        <v>0</v>
      </c>
      <c r="S20" s="1">
        <f>IFERROR(VLOOKUP($A20,deli,2,0),0)*(Físico!R20)</f>
        <v>0</v>
      </c>
      <c r="T20" s="1">
        <f>IFERROR(VLOOKUP($A20,deli,2,0),0)*(Físico!S20)</f>
        <v>8000</v>
      </c>
      <c r="U20" s="1">
        <f>IFERROR(VLOOKUP($A20,deli,2,0),0)*(Físico!T20)</f>
        <v>4000</v>
      </c>
      <c r="V20" s="1">
        <f>IFERROR(VLOOKUP($A20,deli,2,0),0)*(Físico!U20)</f>
        <v>30000</v>
      </c>
      <c r="W20" s="1">
        <f t="shared" si="1"/>
        <v>86000</v>
      </c>
    </row>
    <row r="21" spans="1:23" x14ac:dyDescent="0.25">
      <c r="A21">
        <f t="shared" si="0"/>
        <v>41502003</v>
      </c>
      <c r="B21" t="s">
        <v>41</v>
      </c>
      <c r="C21" s="1">
        <f>IFERROR(VLOOKUP($A21,deli,2,0),0)*(Físico!B21)</f>
        <v>0</v>
      </c>
      <c r="D21" s="1">
        <f>IFERROR(VLOOKUP($A21,deli,2,0),0)*(Físico!C21)</f>
        <v>0</v>
      </c>
      <c r="E21" s="1">
        <f>IFERROR(VLOOKUP($A21,deli,2,0),0)*(Físico!D21)</f>
        <v>0</v>
      </c>
      <c r="F21" s="1">
        <f>IFERROR(VLOOKUP($A21,deli,2,0),0)*(Físico!E21)</f>
        <v>0</v>
      </c>
      <c r="G21" s="1">
        <f>IFERROR(VLOOKUP($A21,deli,2,0),0)*(Físico!F21)</f>
        <v>0</v>
      </c>
      <c r="H21" s="1">
        <f>IFERROR(VLOOKUP($A21,deli,2,0),0)*(Físico!G21)</f>
        <v>0</v>
      </c>
      <c r="I21" s="1">
        <f>IFERROR(VLOOKUP($A21,deli,2,0),0)*(Físico!H21)</f>
        <v>2000</v>
      </c>
      <c r="J21" s="1">
        <f>IFERROR(VLOOKUP($A21,deli,2,0),0)*(Físico!I21)</f>
        <v>0</v>
      </c>
      <c r="K21" s="1">
        <f>IFERROR(VLOOKUP($A21,deli,2,0),0)*(Físico!J21)</f>
        <v>4000</v>
      </c>
      <c r="L21" s="1">
        <f>IFERROR(VLOOKUP($A21,deli,2,0),0)*(Físico!K21)</f>
        <v>0</v>
      </c>
      <c r="M21" s="1">
        <f>IFERROR(VLOOKUP($A21,deli,2,0),0)*(Físico!L21)</f>
        <v>8000</v>
      </c>
      <c r="N21" s="1">
        <f>IFERROR(VLOOKUP($A21,deli,2,0),0)*(Físico!M21)</f>
        <v>12000</v>
      </c>
      <c r="O21" s="1">
        <f>IFERROR(VLOOKUP($A21,deli,2,0),0)*(Físico!N21)</f>
        <v>0</v>
      </c>
      <c r="P21" s="1">
        <f>IFERROR(VLOOKUP($A21,deli,2,0),0)*(Físico!O21)</f>
        <v>0</v>
      </c>
      <c r="Q21" s="1">
        <f>IFERROR(VLOOKUP($A21,deli,2,0),0)*(Físico!P21)</f>
        <v>0</v>
      </c>
      <c r="R21" s="1">
        <f>IFERROR(VLOOKUP($A21,deli,2,0),0)*(Físico!Q21)</f>
        <v>0</v>
      </c>
      <c r="S21" s="1">
        <f>IFERROR(VLOOKUP($A21,deli,2,0),0)*(Físico!R21)</f>
        <v>0</v>
      </c>
      <c r="T21" s="1">
        <f>IFERROR(VLOOKUP($A21,deli,2,0),0)*(Físico!S21)</f>
        <v>0</v>
      </c>
      <c r="U21" s="1">
        <f>IFERROR(VLOOKUP($A21,deli,2,0),0)*(Físico!T21)</f>
        <v>0</v>
      </c>
      <c r="V21" s="1">
        <f>IFERROR(VLOOKUP($A21,deli,2,0),0)*(Físico!U21)</f>
        <v>0</v>
      </c>
      <c r="W21" s="1">
        <f t="shared" si="1"/>
        <v>26000</v>
      </c>
    </row>
    <row r="22" spans="1:23" x14ac:dyDescent="0.25">
      <c r="A22">
        <f t="shared" si="0"/>
        <v>41502005</v>
      </c>
      <c r="B22" t="s">
        <v>42</v>
      </c>
      <c r="C22" s="1">
        <f>IFERROR(VLOOKUP($A22,deli,2,0),0)*(Físico!B22)</f>
        <v>0</v>
      </c>
      <c r="D22" s="1">
        <f>IFERROR(VLOOKUP($A22,deli,2,0),0)*(Físico!C22)</f>
        <v>0</v>
      </c>
      <c r="E22" s="1">
        <f>IFERROR(VLOOKUP($A22,deli,2,0),0)*(Físico!D22)</f>
        <v>0</v>
      </c>
      <c r="F22" s="1">
        <f>IFERROR(VLOOKUP($A22,deli,2,0),0)*(Físico!E22)</f>
        <v>16000</v>
      </c>
      <c r="G22" s="1">
        <f>IFERROR(VLOOKUP($A22,deli,2,0),0)*(Físico!F22)</f>
        <v>0</v>
      </c>
      <c r="H22" s="1">
        <f>IFERROR(VLOOKUP($A22,deli,2,0),0)*(Físico!G22)</f>
        <v>0</v>
      </c>
      <c r="I22" s="1">
        <f>IFERROR(VLOOKUP($A22,deli,2,0),0)*(Físico!H22)</f>
        <v>32000</v>
      </c>
      <c r="J22" s="1">
        <f>IFERROR(VLOOKUP($A22,deli,2,0),0)*(Físico!I22)</f>
        <v>0</v>
      </c>
      <c r="K22" s="1">
        <f>IFERROR(VLOOKUP($A22,deli,2,0),0)*(Físico!J22)</f>
        <v>0</v>
      </c>
      <c r="L22" s="1">
        <f>IFERROR(VLOOKUP($A22,deli,2,0),0)*(Físico!K22)</f>
        <v>0</v>
      </c>
      <c r="M22" s="1">
        <f>IFERROR(VLOOKUP($A22,deli,2,0),0)*(Físico!L22)</f>
        <v>0</v>
      </c>
      <c r="N22" s="1">
        <f>IFERROR(VLOOKUP($A22,deli,2,0),0)*(Físico!M22)</f>
        <v>68000</v>
      </c>
      <c r="O22" s="1">
        <f>IFERROR(VLOOKUP($A22,deli,2,0),0)*(Físico!N22)</f>
        <v>0</v>
      </c>
      <c r="P22" s="1">
        <f>IFERROR(VLOOKUP($A22,deli,2,0),0)*(Físico!O22)</f>
        <v>0</v>
      </c>
      <c r="Q22" s="1">
        <f>IFERROR(VLOOKUP($A22,deli,2,0),0)*(Físico!P22)</f>
        <v>106000</v>
      </c>
      <c r="R22" s="1">
        <f>IFERROR(VLOOKUP($A22,deli,2,0),0)*(Físico!Q22)</f>
        <v>44000</v>
      </c>
      <c r="S22" s="1">
        <f>IFERROR(VLOOKUP($A22,deli,2,0),0)*(Físico!R22)</f>
        <v>0</v>
      </c>
      <c r="T22" s="1">
        <f>IFERROR(VLOOKUP($A22,deli,2,0),0)*(Físico!S22)</f>
        <v>0</v>
      </c>
      <c r="U22" s="1">
        <f>IFERROR(VLOOKUP($A22,deli,2,0),0)*(Físico!T22)</f>
        <v>0</v>
      </c>
      <c r="V22" s="1">
        <f>IFERROR(VLOOKUP($A22,deli,2,0),0)*(Físico!U22)</f>
        <v>0</v>
      </c>
      <c r="W22" s="1">
        <f t="shared" si="1"/>
        <v>266000</v>
      </c>
    </row>
    <row r="23" spans="1:23" x14ac:dyDescent="0.25">
      <c r="A23">
        <f t="shared" si="0"/>
        <v>41502006</v>
      </c>
      <c r="B23" t="s">
        <v>43</v>
      </c>
      <c r="C23" s="1">
        <f>IFERROR(VLOOKUP($A23,deli,2,0),0)*(Físico!B23)</f>
        <v>0</v>
      </c>
      <c r="D23" s="1">
        <f>IFERROR(VLOOKUP($A23,deli,2,0),0)*(Físico!C23)</f>
        <v>0</v>
      </c>
      <c r="E23" s="1">
        <f>IFERROR(VLOOKUP($A23,deli,2,0),0)*(Físico!D23)</f>
        <v>0</v>
      </c>
      <c r="F23" s="1">
        <f>IFERROR(VLOOKUP($A23,deli,2,0),0)*(Físico!E23)</f>
        <v>0</v>
      </c>
      <c r="G23" s="1">
        <f>IFERROR(VLOOKUP($A23,deli,2,0),0)*(Físico!F23)</f>
        <v>0</v>
      </c>
      <c r="H23" s="1">
        <f>IFERROR(VLOOKUP($A23,deli,2,0),0)*(Físico!G23)</f>
        <v>0</v>
      </c>
      <c r="I23" s="1">
        <f>IFERROR(VLOOKUP($A23,deli,2,0),0)*(Físico!H23)</f>
        <v>0</v>
      </c>
      <c r="J23" s="1">
        <f>IFERROR(VLOOKUP($A23,deli,2,0),0)*(Físico!I23)</f>
        <v>0</v>
      </c>
      <c r="K23" s="1">
        <f>IFERROR(VLOOKUP($A23,deli,2,0),0)*(Físico!J23)</f>
        <v>0</v>
      </c>
      <c r="L23" s="1">
        <f>IFERROR(VLOOKUP($A23,deli,2,0),0)*(Físico!K23)</f>
        <v>0</v>
      </c>
      <c r="M23" s="1">
        <f>IFERROR(VLOOKUP($A23,deli,2,0),0)*(Físico!L23)</f>
        <v>0</v>
      </c>
      <c r="N23" s="1">
        <f>IFERROR(VLOOKUP($A23,deli,2,0),0)*(Físico!M23)</f>
        <v>2000</v>
      </c>
      <c r="O23" s="1">
        <f>IFERROR(VLOOKUP($A23,deli,2,0),0)*(Físico!N23)</f>
        <v>0</v>
      </c>
      <c r="P23" s="1">
        <f>IFERROR(VLOOKUP($A23,deli,2,0),0)*(Físico!O23)</f>
        <v>0</v>
      </c>
      <c r="Q23" s="1">
        <f>IFERROR(VLOOKUP($A23,deli,2,0),0)*(Físico!P23)</f>
        <v>0</v>
      </c>
      <c r="R23" s="1">
        <f>IFERROR(VLOOKUP($A23,deli,2,0),0)*(Físico!Q23)</f>
        <v>0</v>
      </c>
      <c r="S23" s="1">
        <f>IFERROR(VLOOKUP($A23,deli,2,0),0)*(Físico!R23)</f>
        <v>0</v>
      </c>
      <c r="T23" s="1">
        <f>IFERROR(VLOOKUP($A23,deli,2,0),0)*(Físico!S23)</f>
        <v>0</v>
      </c>
      <c r="U23" s="1">
        <f>IFERROR(VLOOKUP($A23,deli,2,0),0)*(Físico!T23)</f>
        <v>0</v>
      </c>
      <c r="V23" s="1">
        <f>IFERROR(VLOOKUP($A23,deli,2,0),0)*(Físico!U23)</f>
        <v>0</v>
      </c>
      <c r="W23" s="1">
        <f t="shared" si="1"/>
        <v>2000</v>
      </c>
    </row>
    <row r="24" spans="1:23" x14ac:dyDescent="0.25">
      <c r="A24">
        <f t="shared" si="0"/>
        <v>41502007</v>
      </c>
      <c r="B24" t="s">
        <v>44</v>
      </c>
      <c r="C24" s="1">
        <f>IFERROR(VLOOKUP($A24,deli,2,0),0)*(Físico!B24)</f>
        <v>0</v>
      </c>
      <c r="D24" s="1">
        <f>IFERROR(VLOOKUP($A24,deli,2,0),0)*(Físico!C24)</f>
        <v>0</v>
      </c>
      <c r="E24" s="1">
        <f>IFERROR(VLOOKUP($A24,deli,2,0),0)*(Físico!D24)</f>
        <v>0</v>
      </c>
      <c r="F24" s="1">
        <f>IFERROR(VLOOKUP($A24,deli,2,0),0)*(Físico!E24)</f>
        <v>2000</v>
      </c>
      <c r="G24" s="1">
        <f>IFERROR(VLOOKUP($A24,deli,2,0),0)*(Físico!F24)</f>
        <v>0</v>
      </c>
      <c r="H24" s="1">
        <f>IFERROR(VLOOKUP($A24,deli,2,0),0)*(Físico!G24)</f>
        <v>0</v>
      </c>
      <c r="I24" s="1">
        <f>IFERROR(VLOOKUP($A24,deli,2,0),0)*(Físico!H24)</f>
        <v>0</v>
      </c>
      <c r="J24" s="1">
        <f>IFERROR(VLOOKUP($A24,deli,2,0),0)*(Físico!I24)</f>
        <v>0</v>
      </c>
      <c r="K24" s="1">
        <f>IFERROR(VLOOKUP($A24,deli,2,0),0)*(Físico!J24)</f>
        <v>0</v>
      </c>
      <c r="L24" s="1">
        <f>IFERROR(VLOOKUP($A24,deli,2,0),0)*(Físico!K24)</f>
        <v>0</v>
      </c>
      <c r="M24" s="1">
        <f>IFERROR(VLOOKUP($A24,deli,2,0),0)*(Físico!L24)</f>
        <v>0</v>
      </c>
      <c r="N24" s="1">
        <f>IFERROR(VLOOKUP($A24,deli,2,0),0)*(Físico!M24)</f>
        <v>12000</v>
      </c>
      <c r="O24" s="1">
        <f>IFERROR(VLOOKUP($A24,deli,2,0),0)*(Físico!N24)</f>
        <v>0</v>
      </c>
      <c r="P24" s="1">
        <f>IFERROR(VLOOKUP($A24,deli,2,0),0)*(Físico!O24)</f>
        <v>0</v>
      </c>
      <c r="Q24" s="1">
        <f>IFERROR(VLOOKUP($A24,deli,2,0),0)*(Físico!P24)</f>
        <v>0</v>
      </c>
      <c r="R24" s="1">
        <f>IFERROR(VLOOKUP($A24,deli,2,0),0)*(Físico!Q24)</f>
        <v>2000</v>
      </c>
      <c r="S24" s="1">
        <f>IFERROR(VLOOKUP($A24,deli,2,0),0)*(Físico!R24)</f>
        <v>0</v>
      </c>
      <c r="T24" s="1">
        <f>IFERROR(VLOOKUP($A24,deli,2,0),0)*(Físico!S24)</f>
        <v>0</v>
      </c>
      <c r="U24" s="1">
        <f>IFERROR(VLOOKUP($A24,deli,2,0),0)*(Físico!T24)</f>
        <v>0</v>
      </c>
      <c r="V24" s="1">
        <f>IFERROR(VLOOKUP($A24,deli,2,0),0)*(Físico!U24)</f>
        <v>0</v>
      </c>
      <c r="W24" s="1">
        <f t="shared" si="1"/>
        <v>16000</v>
      </c>
    </row>
    <row r="25" spans="1:23" x14ac:dyDescent="0.25">
      <c r="A25">
        <f t="shared" si="0"/>
        <v>41504003</v>
      </c>
      <c r="B25" t="s">
        <v>45</v>
      </c>
      <c r="C25" s="1">
        <f>IFERROR(VLOOKUP($A25,deli,2,0),0)*(Físico!B25)</f>
        <v>0</v>
      </c>
      <c r="D25" s="1">
        <f>IFERROR(VLOOKUP($A25,deli,2,0),0)*(Físico!C25)</f>
        <v>0</v>
      </c>
      <c r="E25" s="1">
        <f>IFERROR(VLOOKUP($A25,deli,2,0),0)*(Físico!D25)</f>
        <v>0</v>
      </c>
      <c r="F25" s="1">
        <f>IFERROR(VLOOKUP($A25,deli,2,0),0)*(Físico!E25)</f>
        <v>0</v>
      </c>
      <c r="G25" s="1">
        <f>IFERROR(VLOOKUP($A25,deli,2,0),0)*(Físico!F25)</f>
        <v>0</v>
      </c>
      <c r="H25" s="1">
        <f>IFERROR(VLOOKUP($A25,deli,2,0),0)*(Físico!G25)</f>
        <v>1300</v>
      </c>
      <c r="I25" s="1">
        <f>IFERROR(VLOOKUP($A25,deli,2,0),0)*(Físico!H25)</f>
        <v>1300</v>
      </c>
      <c r="J25" s="1">
        <f>IFERROR(VLOOKUP($A25,deli,2,0),0)*(Físico!I25)</f>
        <v>0</v>
      </c>
      <c r="K25" s="1">
        <f>IFERROR(VLOOKUP($A25,deli,2,0),0)*(Físico!J25)</f>
        <v>0</v>
      </c>
      <c r="L25" s="1">
        <f>IFERROR(VLOOKUP($A25,deli,2,0),0)*(Físico!K25)</f>
        <v>1300</v>
      </c>
      <c r="M25" s="1">
        <f>IFERROR(VLOOKUP($A25,deli,2,0),0)*(Físico!L25)</f>
        <v>0</v>
      </c>
      <c r="N25" s="1">
        <f>IFERROR(VLOOKUP($A25,deli,2,0),0)*(Físico!M25)</f>
        <v>5200</v>
      </c>
      <c r="O25" s="1">
        <f>IFERROR(VLOOKUP($A25,deli,2,0),0)*(Físico!N25)</f>
        <v>0</v>
      </c>
      <c r="P25" s="1">
        <f>IFERROR(VLOOKUP($A25,deli,2,0),0)*(Físico!O25)</f>
        <v>0</v>
      </c>
      <c r="Q25" s="1">
        <f>IFERROR(VLOOKUP($A25,deli,2,0),0)*(Físico!P25)</f>
        <v>0</v>
      </c>
      <c r="R25" s="1">
        <f>IFERROR(VLOOKUP($A25,deli,2,0),0)*(Físico!Q25)</f>
        <v>0</v>
      </c>
      <c r="S25" s="1">
        <f>IFERROR(VLOOKUP($A25,deli,2,0),0)*(Físico!R25)</f>
        <v>0</v>
      </c>
      <c r="T25" s="1">
        <f>IFERROR(VLOOKUP($A25,deli,2,0),0)*(Físico!S25)</f>
        <v>0</v>
      </c>
      <c r="U25" s="1">
        <f>IFERROR(VLOOKUP($A25,deli,2,0),0)*(Físico!T25)</f>
        <v>0</v>
      </c>
      <c r="V25" s="1">
        <f>IFERROR(VLOOKUP($A25,deli,2,0),0)*(Físico!U25)</f>
        <v>0</v>
      </c>
      <c r="W25" s="1">
        <f t="shared" si="1"/>
        <v>9100</v>
      </c>
    </row>
    <row r="26" spans="1:23" x14ac:dyDescent="0.25">
      <c r="A26">
        <f t="shared" si="0"/>
        <v>41601001</v>
      </c>
      <c r="B26" t="s">
        <v>46</v>
      </c>
      <c r="C26" s="1">
        <f>IFERROR(VLOOKUP($A26,deli,2,0),0)*(Físico!B26)</f>
        <v>0</v>
      </c>
      <c r="D26" s="1">
        <f>IFERROR(VLOOKUP($A26,deli,2,0),0)*(Físico!C26)</f>
        <v>0</v>
      </c>
      <c r="E26" s="1">
        <f>IFERROR(VLOOKUP($A26,deli,2,0),0)*(Físico!D26)</f>
        <v>0</v>
      </c>
      <c r="F26" s="1">
        <f>IFERROR(VLOOKUP($A26,deli,2,0),0)*(Físico!E26)</f>
        <v>0</v>
      </c>
      <c r="G26" s="1">
        <f>IFERROR(VLOOKUP($A26,deli,2,0),0)*(Físico!F26)</f>
        <v>0</v>
      </c>
      <c r="H26" s="1">
        <f>IFERROR(VLOOKUP($A26,deli,2,0),0)*(Físico!G26)</f>
        <v>0</v>
      </c>
      <c r="I26" s="1">
        <f>IFERROR(VLOOKUP($A26,deli,2,0),0)*(Físico!H26)</f>
        <v>0</v>
      </c>
      <c r="J26" s="1">
        <f>IFERROR(VLOOKUP($A26,deli,2,0),0)*(Físico!I26)</f>
        <v>0</v>
      </c>
      <c r="K26" s="1">
        <f>IFERROR(VLOOKUP($A26,deli,2,0),0)*(Físico!J26)</f>
        <v>0</v>
      </c>
      <c r="L26" s="1">
        <f>IFERROR(VLOOKUP($A26,deli,2,0),0)*(Físico!K26)</f>
        <v>0</v>
      </c>
      <c r="M26" s="1">
        <f>IFERROR(VLOOKUP($A26,deli,2,0),0)*(Físico!L26)</f>
        <v>0</v>
      </c>
      <c r="N26" s="1">
        <f>IFERROR(VLOOKUP($A26,deli,2,0),0)*(Físico!M26)</f>
        <v>0</v>
      </c>
      <c r="O26" s="1">
        <f>IFERROR(VLOOKUP($A26,deli,2,0),0)*(Físico!N26)</f>
        <v>0</v>
      </c>
      <c r="P26" s="1">
        <f>IFERROR(VLOOKUP($A26,deli,2,0),0)*(Físico!O26)</f>
        <v>0</v>
      </c>
      <c r="Q26" s="1">
        <f>IFERROR(VLOOKUP($A26,deli,2,0),0)*(Físico!P26)</f>
        <v>839.28</v>
      </c>
      <c r="R26" s="1">
        <f>IFERROR(VLOOKUP($A26,deli,2,0),0)*(Físico!Q26)</f>
        <v>0</v>
      </c>
      <c r="S26" s="1">
        <f>IFERROR(VLOOKUP($A26,deli,2,0),0)*(Físico!R26)</f>
        <v>0</v>
      </c>
      <c r="T26" s="1">
        <f>IFERROR(VLOOKUP($A26,deli,2,0),0)*(Físico!S26)</f>
        <v>0</v>
      </c>
      <c r="U26" s="1">
        <f>IFERROR(VLOOKUP($A26,deli,2,0),0)*(Físico!T26)</f>
        <v>0</v>
      </c>
      <c r="V26" s="1">
        <f>IFERROR(VLOOKUP($A26,deli,2,0),0)*(Físico!U26)</f>
        <v>0</v>
      </c>
      <c r="W26" s="1">
        <f t="shared" si="1"/>
        <v>839.28</v>
      </c>
    </row>
    <row r="27" spans="1:23" x14ac:dyDescent="0.25">
      <c r="A27">
        <f t="shared" si="0"/>
        <v>41601002</v>
      </c>
      <c r="B27" t="s">
        <v>47</v>
      </c>
      <c r="C27" s="1">
        <f>IFERROR(VLOOKUP($A27,deli,2,0),0)*(Físico!B27)</f>
        <v>0</v>
      </c>
      <c r="D27" s="1">
        <f>IFERROR(VLOOKUP($A27,deli,2,0),0)*(Físico!C27)</f>
        <v>0</v>
      </c>
      <c r="E27" s="1">
        <f>IFERROR(VLOOKUP($A27,deli,2,0),0)*(Físico!D27)</f>
        <v>0</v>
      </c>
      <c r="F27" s="1">
        <f>IFERROR(VLOOKUP($A27,deli,2,0),0)*(Físico!E27)</f>
        <v>0</v>
      </c>
      <c r="G27" s="1">
        <f>IFERROR(VLOOKUP($A27,deli,2,0),0)*(Físico!F27)</f>
        <v>0</v>
      </c>
      <c r="H27" s="1">
        <f>IFERROR(VLOOKUP($A27,deli,2,0),0)*(Físico!G27)</f>
        <v>0</v>
      </c>
      <c r="I27" s="1">
        <f>IFERROR(VLOOKUP($A27,deli,2,0),0)*(Físico!H27)</f>
        <v>0</v>
      </c>
      <c r="J27" s="1">
        <f>IFERROR(VLOOKUP($A27,deli,2,0),0)*(Físico!I27)</f>
        <v>0</v>
      </c>
      <c r="K27" s="1">
        <f>IFERROR(VLOOKUP($A27,deli,2,0),0)*(Físico!J27)</f>
        <v>0</v>
      </c>
      <c r="L27" s="1">
        <f>IFERROR(VLOOKUP($A27,deli,2,0),0)*(Físico!K27)</f>
        <v>0</v>
      </c>
      <c r="M27" s="1">
        <f>IFERROR(VLOOKUP($A27,deli,2,0),0)*(Físico!L27)</f>
        <v>0</v>
      </c>
      <c r="N27" s="1">
        <f>IFERROR(VLOOKUP($A27,deli,2,0),0)*(Físico!M27)</f>
        <v>4062.45</v>
      </c>
      <c r="O27" s="1">
        <f>IFERROR(VLOOKUP($A27,deli,2,0),0)*(Físico!N27)</f>
        <v>0</v>
      </c>
      <c r="P27" s="1">
        <f>IFERROR(VLOOKUP($A27,deli,2,0),0)*(Físico!O27)</f>
        <v>0</v>
      </c>
      <c r="Q27" s="1">
        <f>IFERROR(VLOOKUP($A27,deli,2,0),0)*(Físico!P27)</f>
        <v>0</v>
      </c>
      <c r="R27" s="1">
        <f>IFERROR(VLOOKUP($A27,deli,2,0),0)*(Físico!Q27)</f>
        <v>0</v>
      </c>
      <c r="S27" s="1">
        <f>IFERROR(VLOOKUP($A27,deli,2,0),0)*(Físico!R27)</f>
        <v>0</v>
      </c>
      <c r="T27" s="1">
        <f>IFERROR(VLOOKUP($A27,deli,2,0),0)*(Físico!S27)</f>
        <v>0</v>
      </c>
      <c r="U27" s="1">
        <f>IFERROR(VLOOKUP($A27,deli,2,0),0)*(Físico!T27)</f>
        <v>0</v>
      </c>
      <c r="V27" s="1">
        <f>IFERROR(VLOOKUP($A27,deli,2,0),0)*(Físico!U27)</f>
        <v>0</v>
      </c>
      <c r="W27" s="1">
        <f t="shared" si="1"/>
        <v>4062.45</v>
      </c>
    </row>
    <row r="28" spans="1:23" x14ac:dyDescent="0.25">
      <c r="A28">
        <f t="shared" si="0"/>
        <v>41601007</v>
      </c>
      <c r="B28" t="s">
        <v>48</v>
      </c>
      <c r="C28" s="1">
        <f>IFERROR(VLOOKUP($A28,deli,2,0),0)*(Físico!B28)</f>
        <v>0</v>
      </c>
      <c r="D28" s="1">
        <f>IFERROR(VLOOKUP($A28,deli,2,0),0)*(Físico!C28)</f>
        <v>0</v>
      </c>
      <c r="E28" s="1">
        <f>IFERROR(VLOOKUP($A28,deli,2,0),0)*(Físico!D28)</f>
        <v>0</v>
      </c>
      <c r="F28" s="1">
        <f>IFERROR(VLOOKUP($A28,deli,2,0),0)*(Físico!E28)</f>
        <v>0</v>
      </c>
      <c r="G28" s="1">
        <f>IFERROR(VLOOKUP($A28,deli,2,0),0)*(Físico!F28)</f>
        <v>0</v>
      </c>
      <c r="H28" s="1">
        <f>IFERROR(VLOOKUP($A28,deli,2,0),0)*(Físico!G28)</f>
        <v>0</v>
      </c>
      <c r="I28" s="1">
        <f>IFERROR(VLOOKUP($A28,deli,2,0),0)*(Físico!H28)</f>
        <v>1753.3</v>
      </c>
      <c r="J28" s="1">
        <f>IFERROR(VLOOKUP($A28,deli,2,0),0)*(Físico!I28)</f>
        <v>0</v>
      </c>
      <c r="K28" s="1">
        <f>IFERROR(VLOOKUP($A28,deli,2,0),0)*(Físico!J28)</f>
        <v>0</v>
      </c>
      <c r="L28" s="1">
        <f>IFERROR(VLOOKUP($A28,deli,2,0),0)*(Físico!K28)</f>
        <v>0</v>
      </c>
      <c r="M28" s="1">
        <f>IFERROR(VLOOKUP($A28,deli,2,0),0)*(Físico!L28)</f>
        <v>0</v>
      </c>
      <c r="N28" s="1">
        <f>IFERROR(VLOOKUP($A28,deli,2,0),0)*(Físico!M28)</f>
        <v>1753.3</v>
      </c>
      <c r="O28" s="1">
        <f>IFERROR(VLOOKUP($A28,deli,2,0),0)*(Físico!N28)</f>
        <v>0</v>
      </c>
      <c r="P28" s="1">
        <f>IFERROR(VLOOKUP($A28,deli,2,0),0)*(Físico!O28)</f>
        <v>0</v>
      </c>
      <c r="Q28" s="1">
        <f>IFERROR(VLOOKUP($A28,deli,2,0),0)*(Físico!P28)</f>
        <v>1753.3</v>
      </c>
      <c r="R28" s="1">
        <f>IFERROR(VLOOKUP($A28,deli,2,0),0)*(Físico!Q28)</f>
        <v>5259.9</v>
      </c>
      <c r="S28" s="1">
        <f>IFERROR(VLOOKUP($A28,deli,2,0),0)*(Físico!R28)</f>
        <v>0</v>
      </c>
      <c r="T28" s="1">
        <f>IFERROR(VLOOKUP($A28,deli,2,0),0)*(Físico!S28)</f>
        <v>0</v>
      </c>
      <c r="U28" s="1">
        <f>IFERROR(VLOOKUP($A28,deli,2,0),0)*(Físico!T28)</f>
        <v>0</v>
      </c>
      <c r="V28" s="1">
        <f>IFERROR(VLOOKUP($A28,deli,2,0),0)*(Físico!U28)</f>
        <v>0</v>
      </c>
      <c r="W28" s="1">
        <f t="shared" si="1"/>
        <v>10519.8</v>
      </c>
    </row>
    <row r="29" spans="1:23" x14ac:dyDescent="0.25">
      <c r="A29">
        <f t="shared" si="0"/>
        <v>41601011</v>
      </c>
      <c r="B29" t="s">
        <v>49</v>
      </c>
      <c r="C29" s="1">
        <f>IFERROR(VLOOKUP($A29,deli,2,0),0)*(Físico!B29)</f>
        <v>0</v>
      </c>
      <c r="D29" s="1">
        <f>IFERROR(VLOOKUP($A29,deli,2,0),0)*(Físico!C29)</f>
        <v>0</v>
      </c>
      <c r="E29" s="1">
        <f>IFERROR(VLOOKUP($A29,deli,2,0),0)*(Físico!D29)</f>
        <v>0</v>
      </c>
      <c r="F29" s="1">
        <f>IFERROR(VLOOKUP($A29,deli,2,0),0)*(Físico!E29)</f>
        <v>0</v>
      </c>
      <c r="G29" s="1">
        <f>IFERROR(VLOOKUP($A29,deli,2,0),0)*(Físico!F29)</f>
        <v>0</v>
      </c>
      <c r="H29" s="1">
        <f>IFERROR(VLOOKUP($A29,deli,2,0),0)*(Físico!G29)</f>
        <v>0</v>
      </c>
      <c r="I29" s="1">
        <f>IFERROR(VLOOKUP($A29,deli,2,0),0)*(Físico!H29)</f>
        <v>0</v>
      </c>
      <c r="J29" s="1">
        <f>IFERROR(VLOOKUP($A29,deli,2,0),0)*(Físico!I29)</f>
        <v>0</v>
      </c>
      <c r="K29" s="1">
        <f>IFERROR(VLOOKUP($A29,deli,2,0),0)*(Físico!J29)</f>
        <v>0</v>
      </c>
      <c r="L29" s="1">
        <f>IFERROR(VLOOKUP($A29,deli,2,0),0)*(Físico!K29)</f>
        <v>0</v>
      </c>
      <c r="M29" s="1">
        <f>IFERROR(VLOOKUP($A29,deli,2,0),0)*(Físico!L29)</f>
        <v>0</v>
      </c>
      <c r="N29" s="1">
        <f>IFERROR(VLOOKUP($A29,deli,2,0),0)*(Físico!M29)</f>
        <v>1704.98</v>
      </c>
      <c r="O29" s="1">
        <f>IFERROR(VLOOKUP($A29,deli,2,0),0)*(Físico!N29)</f>
        <v>0</v>
      </c>
      <c r="P29" s="1">
        <f>IFERROR(VLOOKUP($A29,deli,2,0),0)*(Físico!O29)</f>
        <v>0</v>
      </c>
      <c r="Q29" s="1">
        <f>IFERROR(VLOOKUP($A29,deli,2,0),0)*(Físico!P29)</f>
        <v>1704.98</v>
      </c>
      <c r="R29" s="1">
        <f>IFERROR(VLOOKUP($A29,deli,2,0),0)*(Físico!Q29)</f>
        <v>0</v>
      </c>
      <c r="S29" s="1">
        <f>IFERROR(VLOOKUP($A29,deli,2,0),0)*(Físico!R29)</f>
        <v>0</v>
      </c>
      <c r="T29" s="1">
        <f>IFERROR(VLOOKUP($A29,deli,2,0),0)*(Físico!S29)</f>
        <v>0</v>
      </c>
      <c r="U29" s="1">
        <f>IFERROR(VLOOKUP($A29,deli,2,0),0)*(Físico!T29)</f>
        <v>0</v>
      </c>
      <c r="V29" s="1">
        <f>IFERROR(VLOOKUP($A29,deli,2,0),0)*(Físico!U29)</f>
        <v>0</v>
      </c>
      <c r="W29" s="1">
        <f t="shared" si="1"/>
        <v>3409.96</v>
      </c>
    </row>
    <row r="30" spans="1:23" x14ac:dyDescent="0.25">
      <c r="A30">
        <f t="shared" si="0"/>
        <v>41601012</v>
      </c>
      <c r="B30" t="s">
        <v>50</v>
      </c>
      <c r="C30" s="1">
        <f>IFERROR(VLOOKUP($A30,deli,2,0),0)*(Físico!B30)</f>
        <v>0</v>
      </c>
      <c r="D30" s="1">
        <f>IFERROR(VLOOKUP($A30,deli,2,0),0)*(Físico!C30)</f>
        <v>0</v>
      </c>
      <c r="E30" s="1">
        <f>IFERROR(VLOOKUP($A30,deli,2,0),0)*(Físico!D30)</f>
        <v>0</v>
      </c>
      <c r="F30" s="1">
        <f>IFERROR(VLOOKUP($A30,deli,2,0),0)*(Físico!E30)</f>
        <v>0</v>
      </c>
      <c r="G30" s="1">
        <f>IFERROR(VLOOKUP($A30,deli,2,0),0)*(Físico!F30)</f>
        <v>0</v>
      </c>
      <c r="H30" s="1">
        <f>IFERROR(VLOOKUP($A30,deli,2,0),0)*(Físico!G30)</f>
        <v>0</v>
      </c>
      <c r="I30" s="1">
        <f>IFERROR(VLOOKUP($A30,deli,2,0),0)*(Físico!H30)</f>
        <v>0</v>
      </c>
      <c r="J30" s="1">
        <f>IFERROR(VLOOKUP($A30,deli,2,0),0)*(Físico!I30)</f>
        <v>0</v>
      </c>
      <c r="K30" s="1">
        <f>IFERROR(VLOOKUP($A30,deli,2,0),0)*(Físico!J30)</f>
        <v>0</v>
      </c>
      <c r="L30" s="1">
        <f>IFERROR(VLOOKUP($A30,deli,2,0),0)*(Físico!K30)</f>
        <v>0</v>
      </c>
      <c r="M30" s="1">
        <f>IFERROR(VLOOKUP($A30,deli,2,0),0)*(Físico!L30)</f>
        <v>0</v>
      </c>
      <c r="N30" s="1">
        <f>IFERROR(VLOOKUP($A30,deli,2,0),0)*(Físico!M30)</f>
        <v>0</v>
      </c>
      <c r="O30" s="1">
        <f>IFERROR(VLOOKUP($A30,deli,2,0),0)*(Físico!N30)</f>
        <v>0</v>
      </c>
      <c r="P30" s="1">
        <f>IFERROR(VLOOKUP($A30,deli,2,0),0)*(Físico!O30)</f>
        <v>0</v>
      </c>
      <c r="Q30" s="1">
        <f>IFERROR(VLOOKUP($A30,deli,2,0),0)*(Físico!P30)</f>
        <v>7966.58</v>
      </c>
      <c r="R30" s="1">
        <f>IFERROR(VLOOKUP($A30,deli,2,0),0)*(Físico!Q30)</f>
        <v>15933.16</v>
      </c>
      <c r="S30" s="1">
        <f>IFERROR(VLOOKUP($A30,deli,2,0),0)*(Físico!R30)</f>
        <v>0</v>
      </c>
      <c r="T30" s="1">
        <f>IFERROR(VLOOKUP($A30,deli,2,0),0)*(Físico!S30)</f>
        <v>0</v>
      </c>
      <c r="U30" s="1">
        <f>IFERROR(VLOOKUP($A30,deli,2,0),0)*(Físico!T30)</f>
        <v>0</v>
      </c>
      <c r="V30" s="1">
        <f>IFERROR(VLOOKUP($A30,deli,2,0),0)*(Físico!U30)</f>
        <v>0</v>
      </c>
      <c r="W30" s="1">
        <f t="shared" si="1"/>
        <v>23899.739999999998</v>
      </c>
    </row>
    <row r="31" spans="1:23" x14ac:dyDescent="0.25">
      <c r="A31">
        <f t="shared" si="0"/>
        <v>41601013</v>
      </c>
      <c r="B31" t="s">
        <v>51</v>
      </c>
      <c r="C31" s="1">
        <f>IFERROR(VLOOKUP($A31,deli,2,0),0)*(Físico!B31)</f>
        <v>0</v>
      </c>
      <c r="D31" s="1">
        <f>IFERROR(VLOOKUP($A31,deli,2,0),0)*(Físico!C31)</f>
        <v>0</v>
      </c>
      <c r="E31" s="1">
        <f>IFERROR(VLOOKUP($A31,deli,2,0),0)*(Físico!D31)</f>
        <v>0</v>
      </c>
      <c r="F31" s="1">
        <f>IFERROR(VLOOKUP($A31,deli,2,0),0)*(Físico!E31)</f>
        <v>8832.52</v>
      </c>
      <c r="G31" s="1">
        <f>IFERROR(VLOOKUP($A31,deli,2,0),0)*(Físico!F31)</f>
        <v>0</v>
      </c>
      <c r="H31" s="1">
        <f>IFERROR(VLOOKUP($A31,deli,2,0),0)*(Físico!G31)</f>
        <v>0</v>
      </c>
      <c r="I31" s="1">
        <f>IFERROR(VLOOKUP($A31,deli,2,0),0)*(Físico!H31)</f>
        <v>0</v>
      </c>
      <c r="J31" s="1">
        <f>IFERROR(VLOOKUP($A31,deli,2,0),0)*(Físico!I31)</f>
        <v>0</v>
      </c>
      <c r="K31" s="1">
        <f>IFERROR(VLOOKUP($A31,deli,2,0),0)*(Físico!J31)</f>
        <v>0</v>
      </c>
      <c r="L31" s="1">
        <f>IFERROR(VLOOKUP($A31,deli,2,0),0)*(Físico!K31)</f>
        <v>0</v>
      </c>
      <c r="M31" s="1">
        <f>IFERROR(VLOOKUP($A31,deli,2,0),0)*(Físico!L31)</f>
        <v>0</v>
      </c>
      <c r="N31" s="1">
        <f>IFERROR(VLOOKUP($A31,deli,2,0),0)*(Físico!M31)</f>
        <v>0</v>
      </c>
      <c r="O31" s="1">
        <f>IFERROR(VLOOKUP($A31,deli,2,0),0)*(Físico!N31)</f>
        <v>0</v>
      </c>
      <c r="P31" s="1">
        <f>IFERROR(VLOOKUP($A31,deli,2,0),0)*(Físico!O31)</f>
        <v>0</v>
      </c>
      <c r="Q31" s="1">
        <f>IFERROR(VLOOKUP($A31,deli,2,0),0)*(Físico!P31)</f>
        <v>8832.52</v>
      </c>
      <c r="R31" s="1">
        <f>IFERROR(VLOOKUP($A31,deli,2,0),0)*(Físico!Q31)</f>
        <v>0</v>
      </c>
      <c r="S31" s="1">
        <f>IFERROR(VLOOKUP($A31,deli,2,0),0)*(Físico!R31)</f>
        <v>0</v>
      </c>
      <c r="T31" s="1">
        <f>IFERROR(VLOOKUP($A31,deli,2,0),0)*(Físico!S31)</f>
        <v>0</v>
      </c>
      <c r="U31" s="1">
        <f>IFERROR(VLOOKUP($A31,deli,2,0),0)*(Físico!T31)</f>
        <v>0</v>
      </c>
      <c r="V31" s="1">
        <f>IFERROR(VLOOKUP($A31,deli,2,0),0)*(Físico!U31)</f>
        <v>0</v>
      </c>
      <c r="W31" s="1">
        <f t="shared" si="1"/>
        <v>17665.04</v>
      </c>
    </row>
    <row r="32" spans="1:23" x14ac:dyDescent="0.25">
      <c r="A32">
        <f t="shared" si="0"/>
        <v>41601016</v>
      </c>
      <c r="B32" t="s">
        <v>52</v>
      </c>
      <c r="C32" s="1">
        <f>IFERROR(VLOOKUP($A32,deli,2,0),0)*(Físico!B32)</f>
        <v>0</v>
      </c>
      <c r="D32" s="1">
        <f>IFERROR(VLOOKUP($A32,deli,2,0),0)*(Físico!C32)</f>
        <v>0</v>
      </c>
      <c r="E32" s="1">
        <f>IFERROR(VLOOKUP($A32,deli,2,0),0)*(Físico!D32)</f>
        <v>0</v>
      </c>
      <c r="F32" s="1">
        <f>IFERROR(VLOOKUP($A32,deli,2,0),0)*(Físico!E32)</f>
        <v>4280.18</v>
      </c>
      <c r="G32" s="1">
        <f>IFERROR(VLOOKUP($A32,deli,2,0),0)*(Físico!F32)</f>
        <v>0</v>
      </c>
      <c r="H32" s="1">
        <f>IFERROR(VLOOKUP($A32,deli,2,0),0)*(Físico!G32)</f>
        <v>0</v>
      </c>
      <c r="I32" s="1">
        <f>IFERROR(VLOOKUP($A32,deli,2,0),0)*(Físico!H32)</f>
        <v>0</v>
      </c>
      <c r="J32" s="1">
        <f>IFERROR(VLOOKUP($A32,deli,2,0),0)*(Físico!I32)</f>
        <v>0</v>
      </c>
      <c r="K32" s="1">
        <f>IFERROR(VLOOKUP($A32,deli,2,0),0)*(Físico!J32)</f>
        <v>0</v>
      </c>
      <c r="L32" s="1">
        <f>IFERROR(VLOOKUP($A32,deli,2,0),0)*(Físico!K32)</f>
        <v>0</v>
      </c>
      <c r="M32" s="1">
        <f>IFERROR(VLOOKUP($A32,deli,2,0),0)*(Físico!L32)</f>
        <v>0</v>
      </c>
      <c r="N32" s="1">
        <f>IFERROR(VLOOKUP($A32,deli,2,0),0)*(Físico!M32)</f>
        <v>0</v>
      </c>
      <c r="O32" s="1">
        <f>IFERROR(VLOOKUP($A32,deli,2,0),0)*(Físico!N32)</f>
        <v>0</v>
      </c>
      <c r="P32" s="1">
        <f>IFERROR(VLOOKUP($A32,deli,2,0),0)*(Físico!O32)</f>
        <v>0</v>
      </c>
      <c r="Q32" s="1">
        <f>IFERROR(VLOOKUP($A32,deli,2,0),0)*(Físico!P32)</f>
        <v>0</v>
      </c>
      <c r="R32" s="1">
        <f>IFERROR(VLOOKUP($A32,deli,2,0),0)*(Físico!Q32)</f>
        <v>0</v>
      </c>
      <c r="S32" s="1">
        <f>IFERROR(VLOOKUP($A32,deli,2,0),0)*(Físico!R32)</f>
        <v>0</v>
      </c>
      <c r="T32" s="1">
        <f>IFERROR(VLOOKUP($A32,deli,2,0),0)*(Físico!S32)</f>
        <v>0</v>
      </c>
      <c r="U32" s="1">
        <f>IFERROR(VLOOKUP($A32,deli,2,0),0)*(Físico!T32)</f>
        <v>0</v>
      </c>
      <c r="V32" s="1">
        <f>IFERROR(VLOOKUP($A32,deli,2,0),0)*(Físico!U32)</f>
        <v>0</v>
      </c>
      <c r="W32" s="1">
        <f t="shared" si="1"/>
        <v>4280.18</v>
      </c>
    </row>
    <row r="33" spans="1:23" x14ac:dyDescent="0.25">
      <c r="A33">
        <f t="shared" si="0"/>
        <v>41601017</v>
      </c>
      <c r="B33" t="s">
        <v>53</v>
      </c>
      <c r="C33" s="1">
        <f>IFERROR(VLOOKUP($A33,deli,2,0),0)*(Físico!B33)</f>
        <v>0</v>
      </c>
      <c r="D33" s="1">
        <f>IFERROR(VLOOKUP($A33,deli,2,0),0)*(Físico!C33)</f>
        <v>0</v>
      </c>
      <c r="E33" s="1">
        <f>IFERROR(VLOOKUP($A33,deli,2,0),0)*(Físico!D33)</f>
        <v>0</v>
      </c>
      <c r="F33" s="1">
        <f>IFERROR(VLOOKUP($A33,deli,2,0),0)*(Físico!E33)</f>
        <v>1040.42</v>
      </c>
      <c r="G33" s="1">
        <f>IFERROR(VLOOKUP($A33,deli,2,0),0)*(Físico!F33)</f>
        <v>0</v>
      </c>
      <c r="H33" s="1">
        <f>IFERROR(VLOOKUP($A33,deli,2,0),0)*(Físico!G33)</f>
        <v>0</v>
      </c>
      <c r="I33" s="1">
        <f>IFERROR(VLOOKUP($A33,deli,2,0),0)*(Físico!H33)</f>
        <v>3121.26</v>
      </c>
      <c r="J33" s="1">
        <f>IFERROR(VLOOKUP($A33,deli,2,0),0)*(Físico!I33)</f>
        <v>0</v>
      </c>
      <c r="K33" s="1">
        <f>IFERROR(VLOOKUP($A33,deli,2,0),0)*(Físico!J33)</f>
        <v>0</v>
      </c>
      <c r="L33" s="1">
        <f>IFERROR(VLOOKUP($A33,deli,2,0),0)*(Físico!K33)</f>
        <v>0</v>
      </c>
      <c r="M33" s="1">
        <f>IFERROR(VLOOKUP($A33,deli,2,0),0)*(Físico!L33)</f>
        <v>0</v>
      </c>
      <c r="N33" s="1">
        <f>IFERROR(VLOOKUP($A33,deli,2,0),0)*(Físico!M33)</f>
        <v>10404.200000000001</v>
      </c>
      <c r="O33" s="1">
        <f>IFERROR(VLOOKUP($A33,deli,2,0),0)*(Físico!N33)</f>
        <v>0</v>
      </c>
      <c r="P33" s="1">
        <f>IFERROR(VLOOKUP($A33,deli,2,0),0)*(Físico!O33)</f>
        <v>0</v>
      </c>
      <c r="Q33" s="1">
        <f>IFERROR(VLOOKUP($A33,deli,2,0),0)*(Físico!P33)</f>
        <v>4161.68</v>
      </c>
      <c r="R33" s="1">
        <f>IFERROR(VLOOKUP($A33,deli,2,0),0)*(Físico!Q33)</f>
        <v>3121.26</v>
      </c>
      <c r="S33" s="1">
        <f>IFERROR(VLOOKUP($A33,deli,2,0),0)*(Físico!R33)</f>
        <v>0</v>
      </c>
      <c r="T33" s="1">
        <f>IFERROR(VLOOKUP($A33,deli,2,0),0)*(Físico!S33)</f>
        <v>0</v>
      </c>
      <c r="U33" s="1">
        <f>IFERROR(VLOOKUP($A33,deli,2,0),0)*(Físico!T33)</f>
        <v>0</v>
      </c>
      <c r="V33" s="1">
        <f>IFERROR(VLOOKUP($A33,deli,2,0),0)*(Físico!U33)</f>
        <v>0</v>
      </c>
      <c r="W33" s="1">
        <f t="shared" si="1"/>
        <v>21848.82</v>
      </c>
    </row>
    <row r="34" spans="1:23" x14ac:dyDescent="0.25">
      <c r="A34">
        <f t="shared" si="0"/>
        <v>41601021</v>
      </c>
      <c r="B34" t="s">
        <v>54</v>
      </c>
      <c r="C34" s="1">
        <f>IFERROR(VLOOKUP($A34,deli,2,0),0)*(Físico!B34)</f>
        <v>0</v>
      </c>
      <c r="D34" s="1">
        <f>IFERROR(VLOOKUP($A34,deli,2,0),0)*(Físico!C34)</f>
        <v>0</v>
      </c>
      <c r="E34" s="1">
        <f>IFERROR(VLOOKUP($A34,deli,2,0),0)*(Físico!D34)</f>
        <v>0</v>
      </c>
      <c r="F34" s="1">
        <f>IFERROR(VLOOKUP($A34,deli,2,0),0)*(Físico!E34)</f>
        <v>0</v>
      </c>
      <c r="G34" s="1">
        <f>IFERROR(VLOOKUP($A34,deli,2,0),0)*(Físico!F34)</f>
        <v>0</v>
      </c>
      <c r="H34" s="1">
        <f>IFERROR(VLOOKUP($A34,deli,2,0),0)*(Físico!G34)</f>
        <v>0</v>
      </c>
      <c r="I34" s="1">
        <f>IFERROR(VLOOKUP($A34,deli,2,0),0)*(Físico!H34)</f>
        <v>0</v>
      </c>
      <c r="J34" s="1">
        <f>IFERROR(VLOOKUP($A34,deli,2,0),0)*(Físico!I34)</f>
        <v>0</v>
      </c>
      <c r="K34" s="1">
        <f>IFERROR(VLOOKUP($A34,deli,2,0),0)*(Físico!J34)</f>
        <v>0</v>
      </c>
      <c r="L34" s="1">
        <f>IFERROR(VLOOKUP($A34,deli,2,0),0)*(Físico!K34)</f>
        <v>0</v>
      </c>
      <c r="M34" s="1">
        <f>IFERROR(VLOOKUP($A34,deli,2,0),0)*(Físico!L34)</f>
        <v>0</v>
      </c>
      <c r="N34" s="1">
        <f>IFERROR(VLOOKUP($A34,deli,2,0),0)*(Físico!M34)</f>
        <v>0</v>
      </c>
      <c r="O34" s="1">
        <f>IFERROR(VLOOKUP($A34,deli,2,0),0)*(Físico!N34)</f>
        <v>0</v>
      </c>
      <c r="P34" s="1">
        <f>IFERROR(VLOOKUP($A34,deli,2,0),0)*(Físico!O34)</f>
        <v>0</v>
      </c>
      <c r="Q34" s="1">
        <f>IFERROR(VLOOKUP($A34,deli,2,0),0)*(Físico!P34)</f>
        <v>4558.5600000000004</v>
      </c>
      <c r="R34" s="1">
        <f>IFERROR(VLOOKUP($A34,deli,2,0),0)*(Físico!Q34)</f>
        <v>2279.2800000000002</v>
      </c>
      <c r="S34" s="1">
        <f>IFERROR(VLOOKUP($A34,deli,2,0),0)*(Físico!R34)</f>
        <v>0</v>
      </c>
      <c r="T34" s="1">
        <f>IFERROR(VLOOKUP($A34,deli,2,0),0)*(Físico!S34)</f>
        <v>0</v>
      </c>
      <c r="U34" s="1">
        <f>IFERROR(VLOOKUP($A34,deli,2,0),0)*(Físico!T34)</f>
        <v>0</v>
      </c>
      <c r="V34" s="1">
        <f>IFERROR(VLOOKUP($A34,deli,2,0),0)*(Físico!U34)</f>
        <v>0</v>
      </c>
      <c r="W34" s="1">
        <f t="shared" si="1"/>
        <v>6837.84</v>
      </c>
    </row>
    <row r="35" spans="1:23" x14ac:dyDescent="0.25">
      <c r="A35">
        <f t="shared" si="0"/>
        <v>41602002</v>
      </c>
      <c r="B35" t="s">
        <v>55</v>
      </c>
      <c r="C35" s="1">
        <f>IFERROR(VLOOKUP($A35,deli,2,0),0)*(Físico!B35)</f>
        <v>0</v>
      </c>
      <c r="D35" s="1">
        <f>IFERROR(VLOOKUP($A35,deli,2,0),0)*(Físico!C35)</f>
        <v>0</v>
      </c>
      <c r="E35" s="1">
        <f>IFERROR(VLOOKUP($A35,deli,2,0),0)*(Físico!D35)</f>
        <v>0</v>
      </c>
      <c r="F35" s="1">
        <f>IFERROR(VLOOKUP($A35,deli,2,0),0)*(Físico!E35)</f>
        <v>0</v>
      </c>
      <c r="G35" s="1">
        <f>IFERROR(VLOOKUP($A35,deli,2,0),0)*(Físico!F35)</f>
        <v>0</v>
      </c>
      <c r="H35" s="1">
        <f>IFERROR(VLOOKUP($A35,deli,2,0),0)*(Físico!G35)</f>
        <v>0</v>
      </c>
      <c r="I35" s="1">
        <f>IFERROR(VLOOKUP($A35,deli,2,0),0)*(Físico!H35)</f>
        <v>0</v>
      </c>
      <c r="J35" s="1">
        <f>IFERROR(VLOOKUP($A35,deli,2,0),0)*(Físico!I35)</f>
        <v>0</v>
      </c>
      <c r="K35" s="1">
        <f>IFERROR(VLOOKUP($A35,deli,2,0),0)*(Físico!J35)</f>
        <v>0</v>
      </c>
      <c r="L35" s="1">
        <f>IFERROR(VLOOKUP($A35,deli,2,0),0)*(Físico!K35)</f>
        <v>0</v>
      </c>
      <c r="M35" s="1">
        <f>IFERROR(VLOOKUP($A35,deli,2,0),0)*(Físico!L35)</f>
        <v>0</v>
      </c>
      <c r="N35" s="1">
        <f>IFERROR(VLOOKUP($A35,deli,2,0),0)*(Físico!M35)</f>
        <v>0</v>
      </c>
      <c r="O35" s="1">
        <f>IFERROR(VLOOKUP($A35,deli,2,0),0)*(Físico!N35)</f>
        <v>0</v>
      </c>
      <c r="P35" s="1">
        <f>IFERROR(VLOOKUP($A35,deli,2,0),0)*(Físico!O35)</f>
        <v>0</v>
      </c>
      <c r="Q35" s="1">
        <f>IFERROR(VLOOKUP($A35,deli,2,0),0)*(Físico!P35)</f>
        <v>0</v>
      </c>
      <c r="R35" s="1">
        <f>IFERROR(VLOOKUP($A35,deli,2,0),0)*(Físico!Q35)</f>
        <v>1673.4</v>
      </c>
      <c r="S35" s="1">
        <f>IFERROR(VLOOKUP($A35,deli,2,0),0)*(Físico!R35)</f>
        <v>0</v>
      </c>
      <c r="T35" s="1">
        <f>IFERROR(VLOOKUP($A35,deli,2,0),0)*(Físico!S35)</f>
        <v>0</v>
      </c>
      <c r="U35" s="1">
        <f>IFERROR(VLOOKUP($A35,deli,2,0),0)*(Físico!T35)</f>
        <v>0</v>
      </c>
      <c r="V35" s="1">
        <f>IFERROR(VLOOKUP($A35,deli,2,0),0)*(Físico!U35)</f>
        <v>0</v>
      </c>
      <c r="W35" s="1">
        <f t="shared" si="1"/>
        <v>1673.4</v>
      </c>
    </row>
    <row r="36" spans="1:23" x14ac:dyDescent="0.25">
      <c r="A36">
        <f t="shared" si="0"/>
        <v>41602015</v>
      </c>
      <c r="B36" t="s">
        <v>56</v>
      </c>
      <c r="C36" s="1">
        <f>IFERROR(VLOOKUP($A36,deli,2,0),0)*(Físico!B36)</f>
        <v>0</v>
      </c>
      <c r="D36" s="1">
        <f>IFERROR(VLOOKUP($A36,deli,2,0),0)*(Físico!C36)</f>
        <v>0</v>
      </c>
      <c r="E36" s="1">
        <f>IFERROR(VLOOKUP($A36,deli,2,0),0)*(Físico!D36)</f>
        <v>0</v>
      </c>
      <c r="F36" s="1">
        <f>IFERROR(VLOOKUP($A36,deli,2,0),0)*(Físico!E36)</f>
        <v>0</v>
      </c>
      <c r="G36" s="1">
        <f>IFERROR(VLOOKUP($A36,deli,2,0),0)*(Físico!F36)</f>
        <v>0</v>
      </c>
      <c r="H36" s="1">
        <f>IFERROR(VLOOKUP($A36,deli,2,0),0)*(Físico!G36)</f>
        <v>0</v>
      </c>
      <c r="I36" s="1">
        <f>IFERROR(VLOOKUP($A36,deli,2,0),0)*(Físico!H36)</f>
        <v>0</v>
      </c>
      <c r="J36" s="1">
        <f>IFERROR(VLOOKUP($A36,deli,2,0),0)*(Físico!I36)</f>
        <v>0</v>
      </c>
      <c r="K36" s="1">
        <f>IFERROR(VLOOKUP($A36,deli,2,0),0)*(Físico!J36)</f>
        <v>0</v>
      </c>
      <c r="L36" s="1">
        <f>IFERROR(VLOOKUP($A36,deli,2,0),0)*(Físico!K36)</f>
        <v>0</v>
      </c>
      <c r="M36" s="1">
        <f>IFERROR(VLOOKUP($A36,deli,2,0),0)*(Físico!L36)</f>
        <v>0</v>
      </c>
      <c r="N36" s="1">
        <f>IFERROR(VLOOKUP($A36,deli,2,0),0)*(Físico!M36)</f>
        <v>0</v>
      </c>
      <c r="O36" s="1">
        <f>IFERROR(VLOOKUP($A36,deli,2,0),0)*(Físico!N36)</f>
        <v>0</v>
      </c>
      <c r="P36" s="1">
        <f>IFERROR(VLOOKUP($A36,deli,2,0),0)*(Físico!O36)</f>
        <v>0</v>
      </c>
      <c r="Q36" s="1">
        <f>IFERROR(VLOOKUP($A36,deli,2,0),0)*(Físico!P36)</f>
        <v>1930.56</v>
      </c>
      <c r="R36" s="1">
        <f>IFERROR(VLOOKUP($A36,deli,2,0),0)*(Físico!Q36)</f>
        <v>0</v>
      </c>
      <c r="S36" s="1">
        <f>IFERROR(VLOOKUP($A36,deli,2,0),0)*(Físico!R36)</f>
        <v>0</v>
      </c>
      <c r="T36" s="1">
        <f>IFERROR(VLOOKUP($A36,deli,2,0),0)*(Físico!S36)</f>
        <v>0</v>
      </c>
      <c r="U36" s="1">
        <f>IFERROR(VLOOKUP($A36,deli,2,0),0)*(Físico!T36)</f>
        <v>0</v>
      </c>
      <c r="V36" s="1">
        <f>IFERROR(VLOOKUP($A36,deli,2,0),0)*(Físico!U36)</f>
        <v>0</v>
      </c>
      <c r="W36" s="1">
        <f t="shared" si="1"/>
        <v>1930.56</v>
      </c>
    </row>
    <row r="37" spans="1:23" x14ac:dyDescent="0.25">
      <c r="A37">
        <f t="shared" si="0"/>
        <v>41602017</v>
      </c>
      <c r="B37" t="s">
        <v>57</v>
      </c>
      <c r="C37" s="1">
        <f>IFERROR(VLOOKUP($A37,deli,2,0),0)*(Físico!B37)</f>
        <v>0</v>
      </c>
      <c r="D37" s="1">
        <f>IFERROR(VLOOKUP($A37,deli,2,0),0)*(Físico!C37)</f>
        <v>0</v>
      </c>
      <c r="E37" s="1">
        <f>IFERROR(VLOOKUP($A37,deli,2,0),0)*(Físico!D37)</f>
        <v>0</v>
      </c>
      <c r="F37" s="1">
        <f>IFERROR(VLOOKUP($A37,deli,2,0),0)*(Físico!E37)</f>
        <v>0</v>
      </c>
      <c r="G37" s="1">
        <f>IFERROR(VLOOKUP($A37,deli,2,0),0)*(Físico!F37)</f>
        <v>0</v>
      </c>
      <c r="H37" s="1">
        <f>IFERROR(VLOOKUP($A37,deli,2,0),0)*(Físico!G37)</f>
        <v>0</v>
      </c>
      <c r="I37" s="1">
        <f>IFERROR(VLOOKUP($A37,deli,2,0),0)*(Físico!H37)</f>
        <v>0</v>
      </c>
      <c r="J37" s="1">
        <f>IFERROR(VLOOKUP($A37,deli,2,0),0)*(Físico!I37)</f>
        <v>0</v>
      </c>
      <c r="K37" s="1">
        <f>IFERROR(VLOOKUP($A37,deli,2,0),0)*(Físico!J37)</f>
        <v>0</v>
      </c>
      <c r="L37" s="1">
        <f>IFERROR(VLOOKUP($A37,deli,2,0),0)*(Físico!K37)</f>
        <v>0</v>
      </c>
      <c r="M37" s="1">
        <f>IFERROR(VLOOKUP($A37,deli,2,0),0)*(Físico!L37)</f>
        <v>0</v>
      </c>
      <c r="N37" s="1">
        <f>IFERROR(VLOOKUP($A37,deli,2,0),0)*(Físico!M37)</f>
        <v>2509.73</v>
      </c>
      <c r="O37" s="1">
        <f>IFERROR(VLOOKUP($A37,deli,2,0),0)*(Físico!N37)</f>
        <v>0</v>
      </c>
      <c r="P37" s="1">
        <f>IFERROR(VLOOKUP($A37,deli,2,0),0)*(Físico!O37)</f>
        <v>0</v>
      </c>
      <c r="Q37" s="1">
        <f>IFERROR(VLOOKUP($A37,deli,2,0),0)*(Físico!P37)</f>
        <v>0</v>
      </c>
      <c r="R37" s="1">
        <f>IFERROR(VLOOKUP($A37,deli,2,0),0)*(Físico!Q37)</f>
        <v>0</v>
      </c>
      <c r="S37" s="1">
        <f>IFERROR(VLOOKUP($A37,deli,2,0),0)*(Físico!R37)</f>
        <v>0</v>
      </c>
      <c r="T37" s="1">
        <f>IFERROR(VLOOKUP($A37,deli,2,0),0)*(Físico!S37)</f>
        <v>0</v>
      </c>
      <c r="U37" s="1">
        <f>IFERROR(VLOOKUP($A37,deli,2,0),0)*(Físico!T37)</f>
        <v>0</v>
      </c>
      <c r="V37" s="1">
        <f>IFERROR(VLOOKUP($A37,deli,2,0),0)*(Físico!U37)</f>
        <v>0</v>
      </c>
      <c r="W37" s="1">
        <f t="shared" si="1"/>
        <v>2509.73</v>
      </c>
    </row>
    <row r="38" spans="1:23" x14ac:dyDescent="0.25">
      <c r="A38">
        <f t="shared" si="0"/>
        <v>41602020</v>
      </c>
      <c r="B38" t="s">
        <v>58</v>
      </c>
      <c r="C38" s="1">
        <f>IFERROR(VLOOKUP($A38,deli,2,0),0)*(Físico!B38)</f>
        <v>0</v>
      </c>
      <c r="D38" s="1">
        <f>IFERROR(VLOOKUP($A38,deli,2,0),0)*(Físico!C38)</f>
        <v>0</v>
      </c>
      <c r="E38" s="1">
        <f>IFERROR(VLOOKUP($A38,deli,2,0),0)*(Físico!D38)</f>
        <v>0</v>
      </c>
      <c r="F38" s="1">
        <f>IFERROR(VLOOKUP($A38,deli,2,0),0)*(Físico!E38)</f>
        <v>1809.42</v>
      </c>
      <c r="G38" s="1">
        <f>IFERROR(VLOOKUP($A38,deli,2,0),0)*(Físico!F38)</f>
        <v>0</v>
      </c>
      <c r="H38" s="1">
        <f>IFERROR(VLOOKUP($A38,deli,2,0),0)*(Físico!G38)</f>
        <v>0</v>
      </c>
      <c r="I38" s="1">
        <f>IFERROR(VLOOKUP($A38,deli,2,0),0)*(Físico!H38)</f>
        <v>0</v>
      </c>
      <c r="J38" s="1">
        <f>IFERROR(VLOOKUP($A38,deli,2,0),0)*(Físico!I38)</f>
        <v>0</v>
      </c>
      <c r="K38" s="1">
        <f>IFERROR(VLOOKUP($A38,deli,2,0),0)*(Físico!J38)</f>
        <v>0</v>
      </c>
      <c r="L38" s="1">
        <f>IFERROR(VLOOKUP($A38,deli,2,0),0)*(Físico!K38)</f>
        <v>0</v>
      </c>
      <c r="M38" s="1">
        <f>IFERROR(VLOOKUP($A38,deli,2,0),0)*(Físico!L38)</f>
        <v>0</v>
      </c>
      <c r="N38" s="1">
        <f>IFERROR(VLOOKUP($A38,deli,2,0),0)*(Físico!M38)</f>
        <v>0</v>
      </c>
      <c r="O38" s="1">
        <f>IFERROR(VLOOKUP($A38,deli,2,0),0)*(Físico!N38)</f>
        <v>0</v>
      </c>
      <c r="P38" s="1">
        <f>IFERROR(VLOOKUP($A38,deli,2,0),0)*(Físico!O38)</f>
        <v>0</v>
      </c>
      <c r="Q38" s="1">
        <f>IFERROR(VLOOKUP($A38,deli,2,0),0)*(Físico!P38)</f>
        <v>1809.42</v>
      </c>
      <c r="R38" s="1">
        <f>IFERROR(VLOOKUP($A38,deli,2,0),0)*(Físico!Q38)</f>
        <v>0</v>
      </c>
      <c r="S38" s="1">
        <f>IFERROR(VLOOKUP($A38,deli,2,0),0)*(Físico!R38)</f>
        <v>0</v>
      </c>
      <c r="T38" s="1">
        <f>IFERROR(VLOOKUP($A38,deli,2,0),0)*(Físico!S38)</f>
        <v>0</v>
      </c>
      <c r="U38" s="1">
        <f>IFERROR(VLOOKUP($A38,deli,2,0),0)*(Físico!T38)</f>
        <v>0</v>
      </c>
      <c r="V38" s="1">
        <f>IFERROR(VLOOKUP($A38,deli,2,0),0)*(Físico!U38)</f>
        <v>0</v>
      </c>
      <c r="W38" s="1">
        <f t="shared" si="1"/>
        <v>3618.84</v>
      </c>
    </row>
    <row r="39" spans="1:23" x14ac:dyDescent="0.25">
      <c r="A39">
        <f t="shared" si="0"/>
        <v>41602021</v>
      </c>
      <c r="B39" t="s">
        <v>59</v>
      </c>
      <c r="C39" s="1">
        <f>IFERROR(VLOOKUP($A39,deli,2,0),0)*(Físico!B39)</f>
        <v>0</v>
      </c>
      <c r="D39" s="1">
        <f>IFERROR(VLOOKUP($A39,deli,2,0),0)*(Físico!C39)</f>
        <v>0</v>
      </c>
      <c r="E39" s="1">
        <f>IFERROR(VLOOKUP($A39,deli,2,0),0)*(Físico!D39)</f>
        <v>0</v>
      </c>
      <c r="F39" s="1">
        <f>IFERROR(VLOOKUP($A39,deli,2,0),0)*(Físico!E39)</f>
        <v>0</v>
      </c>
      <c r="G39" s="1">
        <f>IFERROR(VLOOKUP($A39,deli,2,0),0)*(Físico!F39)</f>
        <v>0</v>
      </c>
      <c r="H39" s="1">
        <f>IFERROR(VLOOKUP($A39,deli,2,0),0)*(Físico!G39)</f>
        <v>0</v>
      </c>
      <c r="I39" s="1">
        <f>IFERROR(VLOOKUP($A39,deli,2,0),0)*(Físico!H39)</f>
        <v>1937.81</v>
      </c>
      <c r="J39" s="1">
        <f>IFERROR(VLOOKUP($A39,deli,2,0),0)*(Físico!I39)</f>
        <v>0</v>
      </c>
      <c r="K39" s="1">
        <f>IFERROR(VLOOKUP($A39,deli,2,0),0)*(Físico!J39)</f>
        <v>0</v>
      </c>
      <c r="L39" s="1">
        <f>IFERROR(VLOOKUP($A39,deli,2,0),0)*(Físico!K39)</f>
        <v>0</v>
      </c>
      <c r="M39" s="1">
        <f>IFERROR(VLOOKUP($A39,deli,2,0),0)*(Físico!L39)</f>
        <v>0</v>
      </c>
      <c r="N39" s="1">
        <f>IFERROR(VLOOKUP($A39,deli,2,0),0)*(Físico!M39)</f>
        <v>1937.81</v>
      </c>
      <c r="O39" s="1">
        <f>IFERROR(VLOOKUP($A39,deli,2,0),0)*(Físico!N39)</f>
        <v>0</v>
      </c>
      <c r="P39" s="1">
        <f>IFERROR(VLOOKUP($A39,deli,2,0),0)*(Físico!O39)</f>
        <v>0</v>
      </c>
      <c r="Q39" s="1">
        <f>IFERROR(VLOOKUP($A39,deli,2,0),0)*(Físico!P39)</f>
        <v>0</v>
      </c>
      <c r="R39" s="1">
        <f>IFERROR(VLOOKUP($A39,deli,2,0),0)*(Físico!Q39)</f>
        <v>0</v>
      </c>
      <c r="S39" s="1">
        <f>IFERROR(VLOOKUP($A39,deli,2,0),0)*(Físico!R39)</f>
        <v>0</v>
      </c>
      <c r="T39" s="1">
        <f>IFERROR(VLOOKUP($A39,deli,2,0),0)*(Físico!S39)</f>
        <v>0</v>
      </c>
      <c r="U39" s="1">
        <f>IFERROR(VLOOKUP($A39,deli,2,0),0)*(Físico!T39)</f>
        <v>0</v>
      </c>
      <c r="V39" s="1">
        <f>IFERROR(VLOOKUP($A39,deli,2,0),0)*(Físico!U39)</f>
        <v>0</v>
      </c>
      <c r="W39" s="1">
        <f t="shared" si="1"/>
        <v>3875.62</v>
      </c>
    </row>
    <row r="40" spans="1:23" x14ac:dyDescent="0.25">
      <c r="A40">
        <f t="shared" si="0"/>
        <v>41602022</v>
      </c>
      <c r="B40" t="s">
        <v>60</v>
      </c>
      <c r="C40" s="1">
        <f>IFERROR(VLOOKUP($A40,deli,2,0),0)*(Físico!B40)</f>
        <v>0</v>
      </c>
      <c r="D40" s="1">
        <f>IFERROR(VLOOKUP($A40,deli,2,0),0)*(Físico!C40)</f>
        <v>0</v>
      </c>
      <c r="E40" s="1">
        <f>IFERROR(VLOOKUP($A40,deli,2,0),0)*(Físico!D40)</f>
        <v>0</v>
      </c>
      <c r="F40" s="1">
        <f>IFERROR(VLOOKUP($A40,deli,2,0),0)*(Físico!E40)</f>
        <v>0</v>
      </c>
      <c r="G40" s="1">
        <f>IFERROR(VLOOKUP($A40,deli,2,0),0)*(Físico!F40)</f>
        <v>0</v>
      </c>
      <c r="H40" s="1">
        <f>IFERROR(VLOOKUP($A40,deli,2,0),0)*(Físico!G40)</f>
        <v>0</v>
      </c>
      <c r="I40" s="1">
        <f>IFERROR(VLOOKUP($A40,deli,2,0),0)*(Físico!H40)</f>
        <v>4577.3599999999997</v>
      </c>
      <c r="J40" s="1">
        <f>IFERROR(VLOOKUP($A40,deli,2,0),0)*(Físico!I40)</f>
        <v>0</v>
      </c>
      <c r="K40" s="1">
        <f>IFERROR(VLOOKUP($A40,deli,2,0),0)*(Físico!J40)</f>
        <v>0</v>
      </c>
      <c r="L40" s="1">
        <f>IFERROR(VLOOKUP($A40,deli,2,0),0)*(Físico!K40)</f>
        <v>0</v>
      </c>
      <c r="M40" s="1">
        <f>IFERROR(VLOOKUP($A40,deli,2,0),0)*(Físico!L40)</f>
        <v>0</v>
      </c>
      <c r="N40" s="1">
        <f>IFERROR(VLOOKUP($A40,deli,2,0),0)*(Físico!M40)</f>
        <v>0</v>
      </c>
      <c r="O40" s="1">
        <f>IFERROR(VLOOKUP($A40,deli,2,0),0)*(Físico!N40)</f>
        <v>0</v>
      </c>
      <c r="P40" s="1">
        <f>IFERROR(VLOOKUP($A40,deli,2,0),0)*(Físico!O40)</f>
        <v>0</v>
      </c>
      <c r="Q40" s="1">
        <f>IFERROR(VLOOKUP($A40,deli,2,0),0)*(Físico!P40)</f>
        <v>0</v>
      </c>
      <c r="R40" s="1">
        <f>IFERROR(VLOOKUP($A40,deli,2,0),0)*(Físico!Q40)</f>
        <v>0</v>
      </c>
      <c r="S40" s="1">
        <f>IFERROR(VLOOKUP($A40,deli,2,0),0)*(Físico!R40)</f>
        <v>0</v>
      </c>
      <c r="T40" s="1">
        <f>IFERROR(VLOOKUP($A40,deli,2,0),0)*(Físico!S40)</f>
        <v>0</v>
      </c>
      <c r="U40" s="1">
        <f>IFERROR(VLOOKUP($A40,deli,2,0),0)*(Físico!T40)</f>
        <v>0</v>
      </c>
      <c r="V40" s="1">
        <f>IFERROR(VLOOKUP($A40,deli,2,0),0)*(Físico!U40)</f>
        <v>0</v>
      </c>
      <c r="W40" s="1">
        <f t="shared" si="1"/>
        <v>4577.3599999999997</v>
      </c>
    </row>
    <row r="41" spans="1:23" x14ac:dyDescent="0.25">
      <c r="A41">
        <f t="shared" si="0"/>
        <v>41602023</v>
      </c>
      <c r="B41" t="s">
        <v>61</v>
      </c>
      <c r="C41" s="1">
        <f>IFERROR(VLOOKUP($A41,deli,2,0),0)*(Físico!B41)</f>
        <v>0</v>
      </c>
      <c r="D41" s="1">
        <f>IFERROR(VLOOKUP($A41,deli,2,0),0)*(Físico!C41)</f>
        <v>0</v>
      </c>
      <c r="E41" s="1">
        <f>IFERROR(VLOOKUP($A41,deli,2,0),0)*(Físico!D41)</f>
        <v>0</v>
      </c>
      <c r="F41" s="1">
        <f>IFERROR(VLOOKUP($A41,deli,2,0),0)*(Físico!E41)</f>
        <v>1809.05</v>
      </c>
      <c r="G41" s="1">
        <f>IFERROR(VLOOKUP($A41,deli,2,0),0)*(Físico!F41)</f>
        <v>0</v>
      </c>
      <c r="H41" s="1">
        <f>IFERROR(VLOOKUP($A41,deli,2,0),0)*(Físico!G41)</f>
        <v>0</v>
      </c>
      <c r="I41" s="1">
        <f>IFERROR(VLOOKUP($A41,deli,2,0),0)*(Físico!H41)</f>
        <v>0</v>
      </c>
      <c r="J41" s="1">
        <f>IFERROR(VLOOKUP($A41,deli,2,0),0)*(Físico!I41)</f>
        <v>0</v>
      </c>
      <c r="K41" s="1">
        <f>IFERROR(VLOOKUP($A41,deli,2,0),0)*(Físico!J41)</f>
        <v>0</v>
      </c>
      <c r="L41" s="1">
        <f>IFERROR(VLOOKUP($A41,deli,2,0),0)*(Físico!K41)</f>
        <v>0</v>
      </c>
      <c r="M41" s="1">
        <f>IFERROR(VLOOKUP($A41,deli,2,0),0)*(Físico!L41)</f>
        <v>0</v>
      </c>
      <c r="N41" s="1">
        <f>IFERROR(VLOOKUP($A41,deli,2,0),0)*(Físico!M41)</f>
        <v>1809.05</v>
      </c>
      <c r="O41" s="1">
        <f>IFERROR(VLOOKUP($A41,deli,2,0),0)*(Físico!N41)</f>
        <v>0</v>
      </c>
      <c r="P41" s="1">
        <f>IFERROR(VLOOKUP($A41,deli,2,0),0)*(Físico!O41)</f>
        <v>0</v>
      </c>
      <c r="Q41" s="1">
        <f>IFERROR(VLOOKUP($A41,deli,2,0),0)*(Físico!P41)</f>
        <v>1809.05</v>
      </c>
      <c r="R41" s="1">
        <f>IFERROR(VLOOKUP($A41,deli,2,0),0)*(Físico!Q41)</f>
        <v>1809.05</v>
      </c>
      <c r="S41" s="1">
        <f>IFERROR(VLOOKUP($A41,deli,2,0),0)*(Físico!R41)</f>
        <v>0</v>
      </c>
      <c r="T41" s="1">
        <f>IFERROR(VLOOKUP($A41,deli,2,0),0)*(Físico!S41)</f>
        <v>0</v>
      </c>
      <c r="U41" s="1">
        <f>IFERROR(VLOOKUP($A41,deli,2,0),0)*(Físico!T41)</f>
        <v>0</v>
      </c>
      <c r="V41" s="1">
        <f>IFERROR(VLOOKUP($A41,deli,2,0),0)*(Físico!U41)</f>
        <v>0</v>
      </c>
      <c r="W41" s="1">
        <f t="shared" si="1"/>
        <v>7236.2</v>
      </c>
    </row>
    <row r="42" spans="1:23" x14ac:dyDescent="0.25">
      <c r="A42">
        <f t="shared" si="0"/>
        <v>41602024</v>
      </c>
      <c r="B42" t="s">
        <v>62</v>
      </c>
      <c r="C42" s="1">
        <f>IFERROR(VLOOKUP($A42,deli,2,0),0)*(Físico!B42)</f>
        <v>0</v>
      </c>
      <c r="D42" s="1">
        <f>IFERROR(VLOOKUP($A42,deli,2,0),0)*(Físico!C42)</f>
        <v>0</v>
      </c>
      <c r="E42" s="1">
        <f>IFERROR(VLOOKUP($A42,deli,2,0),0)*(Físico!D42)</f>
        <v>0</v>
      </c>
      <c r="F42" s="1">
        <f>IFERROR(VLOOKUP($A42,deli,2,0),0)*(Físico!E42)</f>
        <v>0</v>
      </c>
      <c r="G42" s="1">
        <f>IFERROR(VLOOKUP($A42,deli,2,0),0)*(Físico!F42)</f>
        <v>0</v>
      </c>
      <c r="H42" s="1">
        <f>IFERROR(VLOOKUP($A42,deli,2,0),0)*(Físico!G42)</f>
        <v>0</v>
      </c>
      <c r="I42" s="1">
        <f>IFERROR(VLOOKUP($A42,deli,2,0),0)*(Físico!H42)</f>
        <v>727.87</v>
      </c>
      <c r="J42" s="1">
        <f>IFERROR(VLOOKUP($A42,deli,2,0),0)*(Físico!I42)</f>
        <v>0</v>
      </c>
      <c r="K42" s="1">
        <f>IFERROR(VLOOKUP($A42,deli,2,0),0)*(Físico!J42)</f>
        <v>0</v>
      </c>
      <c r="L42" s="1">
        <f>IFERROR(VLOOKUP($A42,deli,2,0),0)*(Físico!K42)</f>
        <v>0</v>
      </c>
      <c r="M42" s="1">
        <f>IFERROR(VLOOKUP($A42,deli,2,0),0)*(Físico!L42)</f>
        <v>0</v>
      </c>
      <c r="N42" s="1">
        <f>IFERROR(VLOOKUP($A42,deli,2,0),0)*(Físico!M42)</f>
        <v>0</v>
      </c>
      <c r="O42" s="1">
        <f>IFERROR(VLOOKUP($A42,deli,2,0),0)*(Físico!N42)</f>
        <v>0</v>
      </c>
      <c r="P42" s="1">
        <f>IFERROR(VLOOKUP($A42,deli,2,0),0)*(Físico!O42)</f>
        <v>0</v>
      </c>
      <c r="Q42" s="1">
        <f>IFERROR(VLOOKUP($A42,deli,2,0),0)*(Físico!P42)</f>
        <v>0</v>
      </c>
      <c r="R42" s="1">
        <f>IFERROR(VLOOKUP($A42,deli,2,0),0)*(Físico!Q42)</f>
        <v>0</v>
      </c>
      <c r="S42" s="1">
        <f>IFERROR(VLOOKUP($A42,deli,2,0),0)*(Físico!R42)</f>
        <v>0</v>
      </c>
      <c r="T42" s="1">
        <f>IFERROR(VLOOKUP($A42,deli,2,0),0)*(Físico!S42)</f>
        <v>0</v>
      </c>
      <c r="U42" s="1">
        <f>IFERROR(VLOOKUP($A42,deli,2,0),0)*(Físico!T42)</f>
        <v>0</v>
      </c>
      <c r="V42" s="1">
        <f>IFERROR(VLOOKUP($A42,deli,2,0),0)*(Físico!U42)</f>
        <v>0</v>
      </c>
      <c r="W42" s="1">
        <f t="shared" si="1"/>
        <v>727.87</v>
      </c>
    </row>
    <row r="43" spans="1:23" x14ac:dyDescent="0.25">
      <c r="A43">
        <f t="shared" si="0"/>
        <v>41602025</v>
      </c>
      <c r="B43" t="s">
        <v>63</v>
      </c>
      <c r="C43" s="1">
        <f>IFERROR(VLOOKUP($A43,deli,2,0),0)*(Físico!B43)</f>
        <v>0</v>
      </c>
      <c r="D43" s="1">
        <f>IFERROR(VLOOKUP($A43,deli,2,0),0)*(Físico!C43)</f>
        <v>0</v>
      </c>
      <c r="E43" s="1">
        <f>IFERROR(VLOOKUP($A43,deli,2,0),0)*(Físico!D43)</f>
        <v>0</v>
      </c>
      <c r="F43" s="1">
        <f>IFERROR(VLOOKUP($A43,deli,2,0),0)*(Físico!E43)</f>
        <v>0</v>
      </c>
      <c r="G43" s="1">
        <f>IFERROR(VLOOKUP($A43,deli,2,0),0)*(Físico!F43)</f>
        <v>0</v>
      </c>
      <c r="H43" s="1">
        <f>IFERROR(VLOOKUP($A43,deli,2,0),0)*(Físico!G43)</f>
        <v>0</v>
      </c>
      <c r="I43" s="1">
        <f>IFERROR(VLOOKUP($A43,deli,2,0),0)*(Físico!H43)</f>
        <v>0</v>
      </c>
      <c r="J43" s="1">
        <f>IFERROR(VLOOKUP($A43,deli,2,0),0)*(Físico!I43)</f>
        <v>0</v>
      </c>
      <c r="K43" s="1">
        <f>IFERROR(VLOOKUP($A43,deli,2,0),0)*(Físico!J43)</f>
        <v>0</v>
      </c>
      <c r="L43" s="1">
        <f>IFERROR(VLOOKUP($A43,deli,2,0),0)*(Físico!K43)</f>
        <v>0</v>
      </c>
      <c r="M43" s="1">
        <f>IFERROR(VLOOKUP($A43,deli,2,0),0)*(Físico!L43)</f>
        <v>0</v>
      </c>
      <c r="N43" s="1">
        <f>IFERROR(VLOOKUP($A43,deli,2,0),0)*(Físico!M43)</f>
        <v>4303.05</v>
      </c>
      <c r="O43" s="1">
        <f>IFERROR(VLOOKUP($A43,deli,2,0),0)*(Físico!N43)</f>
        <v>0</v>
      </c>
      <c r="P43" s="1">
        <f>IFERROR(VLOOKUP($A43,deli,2,0),0)*(Físico!O43)</f>
        <v>0</v>
      </c>
      <c r="Q43" s="1">
        <f>IFERROR(VLOOKUP($A43,deli,2,0),0)*(Físico!P43)</f>
        <v>0</v>
      </c>
      <c r="R43" s="1">
        <f>IFERROR(VLOOKUP($A43,deli,2,0),0)*(Físico!Q43)</f>
        <v>0</v>
      </c>
      <c r="S43" s="1">
        <f>IFERROR(VLOOKUP($A43,deli,2,0),0)*(Físico!R43)</f>
        <v>0</v>
      </c>
      <c r="T43" s="1">
        <f>IFERROR(VLOOKUP($A43,deli,2,0),0)*(Físico!S43)</f>
        <v>0</v>
      </c>
      <c r="U43" s="1">
        <f>IFERROR(VLOOKUP($A43,deli,2,0),0)*(Físico!T43)</f>
        <v>0</v>
      </c>
      <c r="V43" s="1">
        <f>IFERROR(VLOOKUP($A43,deli,2,0),0)*(Físico!U43)</f>
        <v>0</v>
      </c>
      <c r="W43" s="1">
        <f t="shared" si="1"/>
        <v>4303.05</v>
      </c>
    </row>
    <row r="44" spans="1:23" x14ac:dyDescent="0.25">
      <c r="A44">
        <f t="shared" si="0"/>
        <v>41603015</v>
      </c>
      <c r="B44" t="s">
        <v>64</v>
      </c>
      <c r="C44" s="1">
        <f>IFERROR(VLOOKUP($A44,deli,2,0),0)*(Físico!B44)</f>
        <v>0</v>
      </c>
      <c r="D44" s="1">
        <f>IFERROR(VLOOKUP($A44,deli,2,0),0)*(Físico!C44)</f>
        <v>0</v>
      </c>
      <c r="E44" s="1">
        <f>IFERROR(VLOOKUP($A44,deli,2,0),0)*(Físico!D44)</f>
        <v>0</v>
      </c>
      <c r="F44" s="1">
        <f>IFERROR(VLOOKUP($A44,deli,2,0),0)*(Físico!E44)</f>
        <v>0</v>
      </c>
      <c r="G44" s="1">
        <f>IFERROR(VLOOKUP($A44,deli,2,0),0)*(Físico!F44)</f>
        <v>0</v>
      </c>
      <c r="H44" s="1">
        <f>IFERROR(VLOOKUP($A44,deli,2,0),0)*(Físico!G44)</f>
        <v>0</v>
      </c>
      <c r="I44" s="1">
        <f>IFERROR(VLOOKUP($A44,deli,2,0),0)*(Físico!H44)</f>
        <v>791.49</v>
      </c>
      <c r="J44" s="1">
        <f>IFERROR(VLOOKUP($A44,deli,2,0),0)*(Físico!I44)</f>
        <v>0</v>
      </c>
      <c r="K44" s="1">
        <f>IFERROR(VLOOKUP($A44,deli,2,0),0)*(Físico!J44)</f>
        <v>0</v>
      </c>
      <c r="L44" s="1">
        <f>IFERROR(VLOOKUP($A44,deli,2,0),0)*(Físico!K44)</f>
        <v>0</v>
      </c>
      <c r="M44" s="1">
        <f>IFERROR(VLOOKUP($A44,deli,2,0),0)*(Físico!L44)</f>
        <v>0</v>
      </c>
      <c r="N44" s="1">
        <f>IFERROR(VLOOKUP($A44,deli,2,0),0)*(Físico!M44)</f>
        <v>0</v>
      </c>
      <c r="O44" s="1">
        <f>IFERROR(VLOOKUP($A44,deli,2,0),0)*(Físico!N44)</f>
        <v>0</v>
      </c>
      <c r="P44" s="1">
        <f>IFERROR(VLOOKUP($A44,deli,2,0),0)*(Físico!O44)</f>
        <v>0</v>
      </c>
      <c r="Q44" s="1">
        <f>IFERROR(VLOOKUP($A44,deli,2,0),0)*(Físico!P44)</f>
        <v>0</v>
      </c>
      <c r="R44" s="1">
        <f>IFERROR(VLOOKUP($A44,deli,2,0),0)*(Físico!Q44)</f>
        <v>0</v>
      </c>
      <c r="S44" s="1">
        <f>IFERROR(VLOOKUP($A44,deli,2,0),0)*(Físico!R44)</f>
        <v>0</v>
      </c>
      <c r="T44" s="1">
        <f>IFERROR(VLOOKUP($A44,deli,2,0),0)*(Físico!S44)</f>
        <v>0</v>
      </c>
      <c r="U44" s="1">
        <f>IFERROR(VLOOKUP($A44,deli,2,0),0)*(Físico!T44)</f>
        <v>0</v>
      </c>
      <c r="V44" s="1">
        <f>IFERROR(VLOOKUP($A44,deli,2,0),0)*(Físico!U44)</f>
        <v>0</v>
      </c>
      <c r="W44" s="1">
        <f t="shared" si="1"/>
        <v>791.49</v>
      </c>
    </row>
    <row r="45" spans="1:23" x14ac:dyDescent="0.25">
      <c r="A45">
        <f t="shared" si="0"/>
        <v>41603017</v>
      </c>
      <c r="B45" t="s">
        <v>65</v>
      </c>
      <c r="C45" s="1">
        <f>IFERROR(VLOOKUP($A45,deli,2,0),0)*(Físico!B45)</f>
        <v>0</v>
      </c>
      <c r="D45" s="1">
        <f>IFERROR(VLOOKUP($A45,deli,2,0),0)*(Físico!C45)</f>
        <v>0</v>
      </c>
      <c r="E45" s="1">
        <f>IFERROR(VLOOKUP($A45,deli,2,0),0)*(Físico!D45)</f>
        <v>0</v>
      </c>
      <c r="F45" s="1">
        <f>IFERROR(VLOOKUP($A45,deli,2,0),0)*(Físico!E45)</f>
        <v>3812.42</v>
      </c>
      <c r="G45" s="1">
        <f>IFERROR(VLOOKUP($A45,deli,2,0),0)*(Físico!F45)</f>
        <v>0</v>
      </c>
      <c r="H45" s="1">
        <f>IFERROR(VLOOKUP($A45,deli,2,0),0)*(Físico!G45)</f>
        <v>0</v>
      </c>
      <c r="I45" s="1">
        <f>IFERROR(VLOOKUP($A45,deli,2,0),0)*(Físico!H45)</f>
        <v>0</v>
      </c>
      <c r="J45" s="1">
        <f>IFERROR(VLOOKUP($A45,deli,2,0),0)*(Físico!I45)</f>
        <v>0</v>
      </c>
      <c r="K45" s="1">
        <f>IFERROR(VLOOKUP($A45,deli,2,0),0)*(Físico!J45)</f>
        <v>0</v>
      </c>
      <c r="L45" s="1">
        <f>IFERROR(VLOOKUP($A45,deli,2,0),0)*(Físico!K45)</f>
        <v>0</v>
      </c>
      <c r="M45" s="1">
        <f>IFERROR(VLOOKUP($A45,deli,2,0),0)*(Físico!L45)</f>
        <v>0</v>
      </c>
      <c r="N45" s="1">
        <f>IFERROR(VLOOKUP($A45,deli,2,0),0)*(Físico!M45)</f>
        <v>0</v>
      </c>
      <c r="O45" s="1">
        <f>IFERROR(VLOOKUP($A45,deli,2,0),0)*(Físico!N45)</f>
        <v>0</v>
      </c>
      <c r="P45" s="1">
        <f>IFERROR(VLOOKUP($A45,deli,2,0),0)*(Físico!O45)</f>
        <v>0</v>
      </c>
      <c r="Q45" s="1">
        <f>IFERROR(VLOOKUP($A45,deli,2,0),0)*(Físico!P45)</f>
        <v>0</v>
      </c>
      <c r="R45" s="1">
        <f>IFERROR(VLOOKUP($A45,deli,2,0),0)*(Físico!Q45)</f>
        <v>0</v>
      </c>
      <c r="S45" s="1">
        <f>IFERROR(VLOOKUP($A45,deli,2,0),0)*(Físico!R45)</f>
        <v>0</v>
      </c>
      <c r="T45" s="1">
        <f>IFERROR(VLOOKUP($A45,deli,2,0),0)*(Físico!S45)</f>
        <v>0</v>
      </c>
      <c r="U45" s="1">
        <f>IFERROR(VLOOKUP($A45,deli,2,0),0)*(Físico!T45)</f>
        <v>0</v>
      </c>
      <c r="V45" s="1">
        <f>IFERROR(VLOOKUP($A45,deli,2,0),0)*(Físico!U45)</f>
        <v>0</v>
      </c>
      <c r="W45" s="1">
        <f t="shared" si="1"/>
        <v>3812.42</v>
      </c>
    </row>
    <row r="46" spans="1:23" x14ac:dyDescent="0.25">
      <c r="A46">
        <f t="shared" si="0"/>
        <v>41603025</v>
      </c>
      <c r="B46" t="s">
        <v>66</v>
      </c>
      <c r="C46" s="1">
        <f>IFERROR(VLOOKUP($A46,deli,2,0),0)*(Físico!B46)</f>
        <v>0</v>
      </c>
      <c r="D46" s="1">
        <f>IFERROR(VLOOKUP($A46,deli,2,0),0)*(Físico!C46)</f>
        <v>0</v>
      </c>
      <c r="E46" s="1">
        <f>IFERROR(VLOOKUP($A46,deli,2,0),0)*(Físico!D46)</f>
        <v>0</v>
      </c>
      <c r="F46" s="1">
        <f>IFERROR(VLOOKUP($A46,deli,2,0),0)*(Físico!E46)</f>
        <v>2125.46</v>
      </c>
      <c r="G46" s="1">
        <f>IFERROR(VLOOKUP($A46,deli,2,0),0)*(Físico!F46)</f>
        <v>0</v>
      </c>
      <c r="H46" s="1">
        <f>IFERROR(VLOOKUP($A46,deli,2,0),0)*(Físico!G46)</f>
        <v>0</v>
      </c>
      <c r="I46" s="1">
        <f>IFERROR(VLOOKUP($A46,deli,2,0),0)*(Físico!H46)</f>
        <v>0</v>
      </c>
      <c r="J46" s="1">
        <f>IFERROR(VLOOKUP($A46,deli,2,0),0)*(Físico!I46)</f>
        <v>0</v>
      </c>
      <c r="K46" s="1">
        <f>IFERROR(VLOOKUP($A46,deli,2,0),0)*(Físico!J46)</f>
        <v>0</v>
      </c>
      <c r="L46" s="1">
        <f>IFERROR(VLOOKUP($A46,deli,2,0),0)*(Físico!K46)</f>
        <v>0</v>
      </c>
      <c r="M46" s="1">
        <f>IFERROR(VLOOKUP($A46,deli,2,0),0)*(Físico!L46)</f>
        <v>0</v>
      </c>
      <c r="N46" s="1">
        <f>IFERROR(VLOOKUP($A46,deli,2,0),0)*(Físico!M46)</f>
        <v>2125.46</v>
      </c>
      <c r="O46" s="1">
        <f>IFERROR(VLOOKUP($A46,deli,2,0),0)*(Físico!N46)</f>
        <v>0</v>
      </c>
      <c r="P46" s="1">
        <f>IFERROR(VLOOKUP($A46,deli,2,0),0)*(Físico!O46)</f>
        <v>0</v>
      </c>
      <c r="Q46" s="1">
        <f>IFERROR(VLOOKUP($A46,deli,2,0),0)*(Físico!P46)</f>
        <v>2125.46</v>
      </c>
      <c r="R46" s="1">
        <f>IFERROR(VLOOKUP($A46,deli,2,0),0)*(Físico!Q46)</f>
        <v>0</v>
      </c>
      <c r="S46" s="1">
        <f>IFERROR(VLOOKUP($A46,deli,2,0),0)*(Físico!R46)</f>
        <v>0</v>
      </c>
      <c r="T46" s="1">
        <f>IFERROR(VLOOKUP($A46,deli,2,0),0)*(Físico!S46)</f>
        <v>0</v>
      </c>
      <c r="U46" s="1">
        <f>IFERROR(VLOOKUP($A46,deli,2,0),0)*(Físico!T46)</f>
        <v>0</v>
      </c>
      <c r="V46" s="1">
        <f>IFERROR(VLOOKUP($A46,deli,2,0),0)*(Físico!U46)</f>
        <v>0</v>
      </c>
      <c r="W46" s="1">
        <f t="shared" si="1"/>
        <v>6376.38</v>
      </c>
    </row>
    <row r="47" spans="1:23" x14ac:dyDescent="0.25">
      <c r="A47">
        <f t="shared" si="0"/>
        <v>41603027</v>
      </c>
      <c r="B47" t="s">
        <v>67</v>
      </c>
      <c r="C47" s="1">
        <f>IFERROR(VLOOKUP($A47,deli,2,0),0)*(Físico!B47)</f>
        <v>0</v>
      </c>
      <c r="D47" s="1">
        <f>IFERROR(VLOOKUP($A47,deli,2,0),0)*(Físico!C47)</f>
        <v>0</v>
      </c>
      <c r="E47" s="1">
        <f>IFERROR(VLOOKUP($A47,deli,2,0),0)*(Físico!D47)</f>
        <v>0</v>
      </c>
      <c r="F47" s="1">
        <f>IFERROR(VLOOKUP($A47,deli,2,0),0)*(Físico!E47)</f>
        <v>0</v>
      </c>
      <c r="G47" s="1">
        <f>IFERROR(VLOOKUP($A47,deli,2,0),0)*(Físico!F47)</f>
        <v>0</v>
      </c>
      <c r="H47" s="1">
        <f>IFERROR(VLOOKUP($A47,deli,2,0),0)*(Físico!G47)</f>
        <v>0</v>
      </c>
      <c r="I47" s="1">
        <f>IFERROR(VLOOKUP($A47,deli,2,0),0)*(Físico!H47)</f>
        <v>2836.3</v>
      </c>
      <c r="J47" s="1">
        <f>IFERROR(VLOOKUP($A47,deli,2,0),0)*(Físico!I47)</f>
        <v>0</v>
      </c>
      <c r="K47" s="1">
        <f>IFERROR(VLOOKUP($A47,deli,2,0),0)*(Físico!J47)</f>
        <v>0</v>
      </c>
      <c r="L47" s="1">
        <f>IFERROR(VLOOKUP($A47,deli,2,0),0)*(Físico!K47)</f>
        <v>0</v>
      </c>
      <c r="M47" s="1">
        <f>IFERROR(VLOOKUP($A47,deli,2,0),0)*(Físico!L47)</f>
        <v>0</v>
      </c>
      <c r="N47" s="1">
        <f>IFERROR(VLOOKUP($A47,deli,2,0),0)*(Físico!M47)</f>
        <v>0</v>
      </c>
      <c r="O47" s="1">
        <f>IFERROR(VLOOKUP($A47,deli,2,0),0)*(Físico!N47)</f>
        <v>0</v>
      </c>
      <c r="P47" s="1">
        <f>IFERROR(VLOOKUP($A47,deli,2,0),0)*(Físico!O47)</f>
        <v>0</v>
      </c>
      <c r="Q47" s="1">
        <f>IFERROR(VLOOKUP($A47,deli,2,0),0)*(Físico!P47)</f>
        <v>0</v>
      </c>
      <c r="R47" s="1">
        <f>IFERROR(VLOOKUP($A47,deli,2,0),0)*(Físico!Q47)</f>
        <v>0</v>
      </c>
      <c r="S47" s="1">
        <f>IFERROR(VLOOKUP($A47,deli,2,0),0)*(Físico!R47)</f>
        <v>0</v>
      </c>
      <c r="T47" s="1">
        <f>IFERROR(VLOOKUP($A47,deli,2,0),0)*(Físico!S47)</f>
        <v>0</v>
      </c>
      <c r="U47" s="1">
        <f>IFERROR(VLOOKUP($A47,deli,2,0),0)*(Físico!T47)</f>
        <v>0</v>
      </c>
      <c r="V47" s="1">
        <f>IFERROR(VLOOKUP($A47,deli,2,0),0)*(Físico!U47)</f>
        <v>0</v>
      </c>
      <c r="W47" s="1">
        <f t="shared" si="1"/>
        <v>2836.3</v>
      </c>
    </row>
    <row r="48" spans="1:23" x14ac:dyDescent="0.25">
      <c r="A48">
        <f t="shared" si="0"/>
        <v>41603030</v>
      </c>
      <c r="B48" t="s">
        <v>68</v>
      </c>
      <c r="C48" s="1">
        <f>IFERROR(VLOOKUP($A48,deli,2,0),0)*(Físico!B48)</f>
        <v>0</v>
      </c>
      <c r="D48" s="1">
        <f>IFERROR(VLOOKUP($A48,deli,2,0),0)*(Físico!C48)</f>
        <v>0</v>
      </c>
      <c r="E48" s="1">
        <f>IFERROR(VLOOKUP($A48,deli,2,0),0)*(Físico!D48)</f>
        <v>0</v>
      </c>
      <c r="F48" s="1">
        <f>IFERROR(VLOOKUP($A48,deli,2,0),0)*(Físico!E48)</f>
        <v>0</v>
      </c>
      <c r="G48" s="1">
        <f>IFERROR(VLOOKUP($A48,deli,2,0),0)*(Físico!F48)</f>
        <v>0</v>
      </c>
      <c r="H48" s="1">
        <f>IFERROR(VLOOKUP($A48,deli,2,0),0)*(Físico!G48)</f>
        <v>0</v>
      </c>
      <c r="I48" s="1">
        <f>IFERROR(VLOOKUP($A48,deli,2,0),0)*(Físico!H48)</f>
        <v>0</v>
      </c>
      <c r="J48" s="1">
        <f>IFERROR(VLOOKUP($A48,deli,2,0),0)*(Físico!I48)</f>
        <v>0</v>
      </c>
      <c r="K48" s="1">
        <f>IFERROR(VLOOKUP($A48,deli,2,0),0)*(Físico!J48)</f>
        <v>0</v>
      </c>
      <c r="L48" s="1">
        <f>IFERROR(VLOOKUP($A48,deli,2,0),0)*(Físico!K48)</f>
        <v>0</v>
      </c>
      <c r="M48" s="1">
        <f>IFERROR(VLOOKUP($A48,deli,2,0),0)*(Físico!L48)</f>
        <v>0</v>
      </c>
      <c r="N48" s="1">
        <f>IFERROR(VLOOKUP($A48,deli,2,0),0)*(Físico!M48)</f>
        <v>0</v>
      </c>
      <c r="O48" s="1">
        <f>IFERROR(VLOOKUP($A48,deli,2,0),0)*(Físico!N48)</f>
        <v>0</v>
      </c>
      <c r="P48" s="1">
        <f>IFERROR(VLOOKUP($A48,deli,2,0),0)*(Físico!O48)</f>
        <v>0</v>
      </c>
      <c r="Q48" s="1">
        <f>IFERROR(VLOOKUP($A48,deli,2,0),0)*(Físico!P48)</f>
        <v>0</v>
      </c>
      <c r="R48" s="1">
        <f>IFERROR(VLOOKUP($A48,deli,2,0),0)*(Físico!Q48)</f>
        <v>4430.87</v>
      </c>
      <c r="S48" s="1">
        <f>IFERROR(VLOOKUP($A48,deli,2,0),0)*(Físico!R48)</f>
        <v>0</v>
      </c>
      <c r="T48" s="1">
        <f>IFERROR(VLOOKUP($A48,deli,2,0),0)*(Físico!S48)</f>
        <v>0</v>
      </c>
      <c r="U48" s="1">
        <f>IFERROR(VLOOKUP($A48,deli,2,0),0)*(Físico!T48)</f>
        <v>0</v>
      </c>
      <c r="V48" s="1">
        <f>IFERROR(VLOOKUP($A48,deli,2,0),0)*(Físico!U48)</f>
        <v>0</v>
      </c>
      <c r="W48" s="1">
        <f t="shared" si="1"/>
        <v>4430.87</v>
      </c>
    </row>
    <row r="49" spans="1:23" x14ac:dyDescent="0.25">
      <c r="A49">
        <f t="shared" si="0"/>
        <v>41603032</v>
      </c>
      <c r="B49" t="s">
        <v>69</v>
      </c>
      <c r="C49" s="1">
        <f>IFERROR(VLOOKUP($A49,deli,2,0),0)*(Físico!B49)</f>
        <v>0</v>
      </c>
      <c r="D49" s="1">
        <f>IFERROR(VLOOKUP($A49,deli,2,0),0)*(Físico!C49)</f>
        <v>0</v>
      </c>
      <c r="E49" s="1">
        <f>IFERROR(VLOOKUP($A49,deli,2,0),0)*(Físico!D49)</f>
        <v>0</v>
      </c>
      <c r="F49" s="1">
        <f>IFERROR(VLOOKUP($A49,deli,2,0),0)*(Físico!E49)</f>
        <v>0</v>
      </c>
      <c r="G49" s="1">
        <f>IFERROR(VLOOKUP($A49,deli,2,0),0)*(Físico!F49)</f>
        <v>0</v>
      </c>
      <c r="H49" s="1">
        <f>IFERROR(VLOOKUP($A49,deli,2,0),0)*(Físico!G49)</f>
        <v>0</v>
      </c>
      <c r="I49" s="1">
        <f>IFERROR(VLOOKUP($A49,deli,2,0),0)*(Físico!H49)</f>
        <v>0</v>
      </c>
      <c r="J49" s="1">
        <f>IFERROR(VLOOKUP($A49,deli,2,0),0)*(Físico!I49)</f>
        <v>0</v>
      </c>
      <c r="K49" s="1">
        <f>IFERROR(VLOOKUP($A49,deli,2,0),0)*(Físico!J49)</f>
        <v>0</v>
      </c>
      <c r="L49" s="1">
        <f>IFERROR(VLOOKUP($A49,deli,2,0),0)*(Físico!K49)</f>
        <v>0</v>
      </c>
      <c r="M49" s="1">
        <f>IFERROR(VLOOKUP($A49,deli,2,0),0)*(Físico!L49)</f>
        <v>0</v>
      </c>
      <c r="N49" s="1">
        <f>IFERROR(VLOOKUP($A49,deli,2,0),0)*(Físico!M49)</f>
        <v>0</v>
      </c>
      <c r="O49" s="1">
        <f>IFERROR(VLOOKUP($A49,deli,2,0),0)*(Físico!N49)</f>
        <v>0</v>
      </c>
      <c r="P49" s="1">
        <f>IFERROR(VLOOKUP($A49,deli,2,0),0)*(Físico!O49)</f>
        <v>0</v>
      </c>
      <c r="Q49" s="1">
        <f>IFERROR(VLOOKUP($A49,deli,2,0),0)*(Físico!P49)</f>
        <v>1582.98</v>
      </c>
      <c r="R49" s="1">
        <f>IFERROR(VLOOKUP($A49,deli,2,0),0)*(Físico!Q49)</f>
        <v>0</v>
      </c>
      <c r="S49" s="1">
        <f>IFERROR(VLOOKUP($A49,deli,2,0),0)*(Físico!R49)</f>
        <v>0</v>
      </c>
      <c r="T49" s="1">
        <f>IFERROR(VLOOKUP($A49,deli,2,0),0)*(Físico!S49)</f>
        <v>0</v>
      </c>
      <c r="U49" s="1">
        <f>IFERROR(VLOOKUP($A49,deli,2,0),0)*(Físico!T49)</f>
        <v>0</v>
      </c>
      <c r="V49" s="1">
        <f>IFERROR(VLOOKUP($A49,deli,2,0),0)*(Físico!U49)</f>
        <v>0</v>
      </c>
      <c r="W49" s="1">
        <f t="shared" si="1"/>
        <v>1582.98</v>
      </c>
    </row>
    <row r="50" spans="1:23" x14ac:dyDescent="0.25">
      <c r="A50">
        <f t="shared" si="0"/>
        <v>41604005</v>
      </c>
      <c r="B50" t="s">
        <v>70</v>
      </c>
      <c r="C50" s="1">
        <f>IFERROR(VLOOKUP($A50,deli,2,0),0)*(Físico!B50)</f>
        <v>0</v>
      </c>
      <c r="D50" s="1">
        <f>IFERROR(VLOOKUP($A50,deli,2,0),0)*(Físico!C50)</f>
        <v>0</v>
      </c>
      <c r="E50" s="1">
        <f>IFERROR(VLOOKUP($A50,deli,2,0),0)*(Físico!D50)</f>
        <v>0</v>
      </c>
      <c r="F50" s="1">
        <f>IFERROR(VLOOKUP($A50,deli,2,0),0)*(Físico!E50)</f>
        <v>0</v>
      </c>
      <c r="G50" s="1">
        <f>IFERROR(VLOOKUP($A50,deli,2,0),0)*(Físico!F50)</f>
        <v>0</v>
      </c>
      <c r="H50" s="1">
        <f>IFERROR(VLOOKUP($A50,deli,2,0),0)*(Físico!G50)</f>
        <v>0</v>
      </c>
      <c r="I50" s="1">
        <f>IFERROR(VLOOKUP($A50,deli,2,0),0)*(Físico!H50)</f>
        <v>0</v>
      </c>
      <c r="J50" s="1">
        <f>IFERROR(VLOOKUP($A50,deli,2,0),0)*(Físico!I50)</f>
        <v>0</v>
      </c>
      <c r="K50" s="1">
        <f>IFERROR(VLOOKUP($A50,deli,2,0),0)*(Físico!J50)</f>
        <v>0</v>
      </c>
      <c r="L50" s="1">
        <f>IFERROR(VLOOKUP($A50,deli,2,0),0)*(Físico!K50)</f>
        <v>0</v>
      </c>
      <c r="M50" s="1">
        <f>IFERROR(VLOOKUP($A50,deli,2,0),0)*(Físico!L50)</f>
        <v>0</v>
      </c>
      <c r="N50" s="1">
        <f>IFERROR(VLOOKUP($A50,deli,2,0),0)*(Físico!M50)</f>
        <v>4098.74</v>
      </c>
      <c r="O50" s="1">
        <f>IFERROR(VLOOKUP($A50,deli,2,0),0)*(Físico!N50)</f>
        <v>0</v>
      </c>
      <c r="P50" s="1">
        <f>IFERROR(VLOOKUP($A50,deli,2,0),0)*(Físico!O50)</f>
        <v>0</v>
      </c>
      <c r="Q50" s="1">
        <f>IFERROR(VLOOKUP($A50,deli,2,0),0)*(Físico!P50)</f>
        <v>0</v>
      </c>
      <c r="R50" s="1">
        <f>IFERROR(VLOOKUP($A50,deli,2,0),0)*(Físico!Q50)</f>
        <v>0</v>
      </c>
      <c r="S50" s="1">
        <f>IFERROR(VLOOKUP($A50,deli,2,0),0)*(Físico!R50)</f>
        <v>0</v>
      </c>
      <c r="T50" s="1">
        <f>IFERROR(VLOOKUP($A50,deli,2,0),0)*(Físico!S50)</f>
        <v>0</v>
      </c>
      <c r="U50" s="1">
        <f>IFERROR(VLOOKUP($A50,deli,2,0),0)*(Físico!T50)</f>
        <v>0</v>
      </c>
      <c r="V50" s="1">
        <f>IFERROR(VLOOKUP($A50,deli,2,0),0)*(Físico!U50)</f>
        <v>0</v>
      </c>
      <c r="W50" s="1">
        <f t="shared" si="1"/>
        <v>4098.74</v>
      </c>
    </row>
    <row r="51" spans="1:23" x14ac:dyDescent="0.25">
      <c r="A51">
        <f t="shared" si="0"/>
        <v>41604012</v>
      </c>
      <c r="B51" t="s">
        <v>71</v>
      </c>
      <c r="C51" s="1">
        <f>IFERROR(VLOOKUP($A51,deli,2,0),0)*(Físico!B51)</f>
        <v>0</v>
      </c>
      <c r="D51" s="1">
        <f>IFERROR(VLOOKUP($A51,deli,2,0),0)*(Físico!C51)</f>
        <v>0</v>
      </c>
      <c r="E51" s="1">
        <f>IFERROR(VLOOKUP($A51,deli,2,0),0)*(Físico!D51)</f>
        <v>0</v>
      </c>
      <c r="F51" s="1">
        <f>IFERROR(VLOOKUP($A51,deli,2,0),0)*(Físico!E51)</f>
        <v>5507.03</v>
      </c>
      <c r="G51" s="1">
        <f>IFERROR(VLOOKUP($A51,deli,2,0),0)*(Físico!F51)</f>
        <v>0</v>
      </c>
      <c r="H51" s="1">
        <f>IFERROR(VLOOKUP($A51,deli,2,0),0)*(Físico!G51)</f>
        <v>0</v>
      </c>
      <c r="I51" s="1">
        <f>IFERROR(VLOOKUP($A51,deli,2,0),0)*(Físico!H51)</f>
        <v>0</v>
      </c>
      <c r="J51" s="1">
        <f>IFERROR(VLOOKUP($A51,deli,2,0),0)*(Físico!I51)</f>
        <v>0</v>
      </c>
      <c r="K51" s="1">
        <f>IFERROR(VLOOKUP($A51,deli,2,0),0)*(Físico!J51)</f>
        <v>0</v>
      </c>
      <c r="L51" s="1">
        <f>IFERROR(VLOOKUP($A51,deli,2,0),0)*(Físico!K51)</f>
        <v>0</v>
      </c>
      <c r="M51" s="1">
        <f>IFERROR(VLOOKUP($A51,deli,2,0),0)*(Físico!L51)</f>
        <v>0</v>
      </c>
      <c r="N51" s="1">
        <f>IFERROR(VLOOKUP($A51,deli,2,0),0)*(Físico!M51)</f>
        <v>0</v>
      </c>
      <c r="O51" s="1">
        <f>IFERROR(VLOOKUP($A51,deli,2,0),0)*(Físico!N51)</f>
        <v>0</v>
      </c>
      <c r="P51" s="1">
        <f>IFERROR(VLOOKUP($A51,deli,2,0),0)*(Físico!O51)</f>
        <v>0</v>
      </c>
      <c r="Q51" s="1">
        <f>IFERROR(VLOOKUP($A51,deli,2,0),0)*(Físico!P51)</f>
        <v>0</v>
      </c>
      <c r="R51" s="1">
        <f>IFERROR(VLOOKUP($A51,deli,2,0),0)*(Físico!Q51)</f>
        <v>0</v>
      </c>
      <c r="S51" s="1">
        <f>IFERROR(VLOOKUP($A51,deli,2,0),0)*(Físico!R51)</f>
        <v>0</v>
      </c>
      <c r="T51" s="1">
        <f>IFERROR(VLOOKUP($A51,deli,2,0),0)*(Físico!S51)</f>
        <v>0</v>
      </c>
      <c r="U51" s="1">
        <f>IFERROR(VLOOKUP($A51,deli,2,0),0)*(Físico!T51)</f>
        <v>0</v>
      </c>
      <c r="V51" s="1">
        <f>IFERROR(VLOOKUP($A51,deli,2,0),0)*(Físico!U51)</f>
        <v>0</v>
      </c>
      <c r="W51" s="1">
        <f t="shared" si="1"/>
        <v>5507.03</v>
      </c>
    </row>
    <row r="52" spans="1:23" x14ac:dyDescent="0.25">
      <c r="A52">
        <f t="shared" si="0"/>
        <v>41604014</v>
      </c>
      <c r="B52" t="s">
        <v>72</v>
      </c>
      <c r="C52" s="1">
        <f>IFERROR(VLOOKUP($A52,deli,2,0),0)*(Físico!B52)</f>
        <v>0</v>
      </c>
      <c r="D52" s="1">
        <f>IFERROR(VLOOKUP($A52,deli,2,0),0)*(Físico!C52)</f>
        <v>0</v>
      </c>
      <c r="E52" s="1">
        <f>IFERROR(VLOOKUP($A52,deli,2,0),0)*(Físico!D52)</f>
        <v>0</v>
      </c>
      <c r="F52" s="1">
        <f>IFERROR(VLOOKUP($A52,deli,2,0),0)*(Físico!E52)</f>
        <v>19709.010000000002</v>
      </c>
      <c r="G52" s="1">
        <f>IFERROR(VLOOKUP($A52,deli,2,0),0)*(Físico!F52)</f>
        <v>0</v>
      </c>
      <c r="H52" s="1">
        <f>IFERROR(VLOOKUP($A52,deli,2,0),0)*(Físico!G52)</f>
        <v>0</v>
      </c>
      <c r="I52" s="1">
        <f>IFERROR(VLOOKUP($A52,deli,2,0),0)*(Físico!H52)</f>
        <v>0</v>
      </c>
      <c r="J52" s="1">
        <f>IFERROR(VLOOKUP($A52,deli,2,0),0)*(Físico!I52)</f>
        <v>0</v>
      </c>
      <c r="K52" s="1">
        <f>IFERROR(VLOOKUP($A52,deli,2,0),0)*(Físico!J52)</f>
        <v>0</v>
      </c>
      <c r="L52" s="1">
        <f>IFERROR(VLOOKUP($A52,deli,2,0),0)*(Físico!K52)</f>
        <v>0</v>
      </c>
      <c r="M52" s="1">
        <f>IFERROR(VLOOKUP($A52,deli,2,0),0)*(Físico!L52)</f>
        <v>0</v>
      </c>
      <c r="N52" s="1">
        <f>IFERROR(VLOOKUP($A52,deli,2,0),0)*(Físico!M52)</f>
        <v>0</v>
      </c>
      <c r="O52" s="1">
        <f>IFERROR(VLOOKUP($A52,deli,2,0),0)*(Físico!N52)</f>
        <v>0</v>
      </c>
      <c r="P52" s="1">
        <f>IFERROR(VLOOKUP($A52,deli,2,0),0)*(Físico!O52)</f>
        <v>0</v>
      </c>
      <c r="Q52" s="1">
        <f>IFERROR(VLOOKUP($A52,deli,2,0),0)*(Físico!P52)</f>
        <v>0</v>
      </c>
      <c r="R52" s="1">
        <f>IFERROR(VLOOKUP($A52,deli,2,0),0)*(Físico!Q52)</f>
        <v>0</v>
      </c>
      <c r="S52" s="1">
        <f>IFERROR(VLOOKUP($A52,deli,2,0),0)*(Físico!R52)</f>
        <v>0</v>
      </c>
      <c r="T52" s="1">
        <f>IFERROR(VLOOKUP($A52,deli,2,0),0)*(Físico!S52)</f>
        <v>0</v>
      </c>
      <c r="U52" s="1">
        <f>IFERROR(VLOOKUP($A52,deli,2,0),0)*(Físico!T52)</f>
        <v>0</v>
      </c>
      <c r="V52" s="1">
        <f>IFERROR(VLOOKUP($A52,deli,2,0),0)*(Físico!U52)</f>
        <v>0</v>
      </c>
      <c r="W52" s="1">
        <f t="shared" si="1"/>
        <v>19709.010000000002</v>
      </c>
    </row>
    <row r="53" spans="1:23" x14ac:dyDescent="0.25">
      <c r="A53">
        <f t="shared" si="0"/>
        <v>41604020</v>
      </c>
      <c r="B53" t="s">
        <v>73</v>
      </c>
      <c r="C53" s="1">
        <f>IFERROR(VLOOKUP($A53,deli,2,0),0)*(Físico!B53)</f>
        <v>0</v>
      </c>
      <c r="D53" s="1">
        <f>IFERROR(VLOOKUP($A53,deli,2,0),0)*(Físico!C53)</f>
        <v>0</v>
      </c>
      <c r="E53" s="1">
        <f>IFERROR(VLOOKUP($A53,deli,2,0),0)*(Físico!D53)</f>
        <v>0</v>
      </c>
      <c r="F53" s="1">
        <f>IFERROR(VLOOKUP($A53,deli,2,0),0)*(Físico!E53)</f>
        <v>4551.8</v>
      </c>
      <c r="G53" s="1">
        <f>IFERROR(VLOOKUP($A53,deli,2,0),0)*(Físico!F53)</f>
        <v>0</v>
      </c>
      <c r="H53" s="1">
        <f>IFERROR(VLOOKUP($A53,deli,2,0),0)*(Físico!G53)</f>
        <v>0</v>
      </c>
      <c r="I53" s="1">
        <f>IFERROR(VLOOKUP($A53,deli,2,0),0)*(Físico!H53)</f>
        <v>0</v>
      </c>
      <c r="J53" s="1">
        <f>IFERROR(VLOOKUP($A53,deli,2,0),0)*(Físico!I53)</f>
        <v>0</v>
      </c>
      <c r="K53" s="1">
        <f>IFERROR(VLOOKUP($A53,deli,2,0),0)*(Físico!J53)</f>
        <v>0</v>
      </c>
      <c r="L53" s="1">
        <f>IFERROR(VLOOKUP($A53,deli,2,0),0)*(Físico!K53)</f>
        <v>0</v>
      </c>
      <c r="M53" s="1">
        <f>IFERROR(VLOOKUP($A53,deli,2,0),0)*(Físico!L53)</f>
        <v>0</v>
      </c>
      <c r="N53" s="1">
        <f>IFERROR(VLOOKUP($A53,deli,2,0),0)*(Físico!M53)</f>
        <v>9103.6</v>
      </c>
      <c r="O53" s="1">
        <f>IFERROR(VLOOKUP($A53,deli,2,0),0)*(Físico!N53)</f>
        <v>0</v>
      </c>
      <c r="P53" s="1">
        <f>IFERROR(VLOOKUP($A53,deli,2,0),0)*(Físico!O53)</f>
        <v>0</v>
      </c>
      <c r="Q53" s="1">
        <f>IFERROR(VLOOKUP($A53,deli,2,0),0)*(Físico!P53)</f>
        <v>0</v>
      </c>
      <c r="R53" s="1">
        <f>IFERROR(VLOOKUP($A53,deli,2,0),0)*(Físico!Q53)</f>
        <v>4551.8</v>
      </c>
      <c r="S53" s="1">
        <f>IFERROR(VLOOKUP($A53,deli,2,0),0)*(Físico!R53)</f>
        <v>0</v>
      </c>
      <c r="T53" s="1">
        <f>IFERROR(VLOOKUP($A53,deli,2,0),0)*(Físico!S53)</f>
        <v>0</v>
      </c>
      <c r="U53" s="1">
        <f>IFERROR(VLOOKUP($A53,deli,2,0),0)*(Físico!T53)</f>
        <v>0</v>
      </c>
      <c r="V53" s="1">
        <f>IFERROR(VLOOKUP($A53,deli,2,0),0)*(Físico!U53)</f>
        <v>0</v>
      </c>
      <c r="W53" s="1">
        <f t="shared" si="1"/>
        <v>18207.2</v>
      </c>
    </row>
    <row r="54" spans="1:23" x14ac:dyDescent="0.25">
      <c r="A54">
        <f t="shared" si="0"/>
        <v>41604021</v>
      </c>
      <c r="B54" t="s">
        <v>74</v>
      </c>
      <c r="C54" s="1">
        <f>IFERROR(VLOOKUP($A54,deli,2,0),0)*(Físico!B54)</f>
        <v>0</v>
      </c>
      <c r="D54" s="1">
        <f>IFERROR(VLOOKUP($A54,deli,2,0),0)*(Físico!C54)</f>
        <v>0</v>
      </c>
      <c r="E54" s="1">
        <f>IFERROR(VLOOKUP($A54,deli,2,0),0)*(Físico!D54)</f>
        <v>0</v>
      </c>
      <c r="F54" s="1">
        <f>IFERROR(VLOOKUP($A54,deli,2,0),0)*(Físico!E54)</f>
        <v>0</v>
      </c>
      <c r="G54" s="1">
        <f>IFERROR(VLOOKUP($A54,deli,2,0),0)*(Físico!F54)</f>
        <v>0</v>
      </c>
      <c r="H54" s="1">
        <f>IFERROR(VLOOKUP($A54,deli,2,0),0)*(Físico!G54)</f>
        <v>0</v>
      </c>
      <c r="I54" s="1">
        <f>IFERROR(VLOOKUP($A54,deli,2,0),0)*(Físico!H54)</f>
        <v>0</v>
      </c>
      <c r="J54" s="1">
        <f>IFERROR(VLOOKUP($A54,deli,2,0),0)*(Físico!I54)</f>
        <v>0</v>
      </c>
      <c r="K54" s="1">
        <f>IFERROR(VLOOKUP($A54,deli,2,0),0)*(Físico!J54)</f>
        <v>0</v>
      </c>
      <c r="L54" s="1">
        <f>IFERROR(VLOOKUP($A54,deli,2,0),0)*(Físico!K54)</f>
        <v>0</v>
      </c>
      <c r="M54" s="1">
        <f>IFERROR(VLOOKUP($A54,deli,2,0),0)*(Físico!L54)</f>
        <v>0</v>
      </c>
      <c r="N54" s="1">
        <f>IFERROR(VLOOKUP($A54,deli,2,0),0)*(Físico!M54)</f>
        <v>0</v>
      </c>
      <c r="O54" s="1">
        <f>IFERROR(VLOOKUP($A54,deli,2,0),0)*(Físico!N54)</f>
        <v>0</v>
      </c>
      <c r="P54" s="1">
        <f>IFERROR(VLOOKUP($A54,deli,2,0),0)*(Físico!O54)</f>
        <v>0</v>
      </c>
      <c r="Q54" s="1">
        <f>IFERROR(VLOOKUP($A54,deli,2,0),0)*(Físico!P54)</f>
        <v>0</v>
      </c>
      <c r="R54" s="1">
        <f>IFERROR(VLOOKUP($A54,deli,2,0),0)*(Físico!Q54)</f>
        <v>2795.42</v>
      </c>
      <c r="S54" s="1">
        <f>IFERROR(VLOOKUP($A54,deli,2,0),0)*(Físico!R54)</f>
        <v>0</v>
      </c>
      <c r="T54" s="1">
        <f>IFERROR(VLOOKUP($A54,deli,2,0),0)*(Físico!S54)</f>
        <v>0</v>
      </c>
      <c r="U54" s="1">
        <f>IFERROR(VLOOKUP($A54,deli,2,0),0)*(Físico!T54)</f>
        <v>0</v>
      </c>
      <c r="V54" s="1">
        <f>IFERROR(VLOOKUP($A54,deli,2,0),0)*(Físico!U54)</f>
        <v>0</v>
      </c>
      <c r="W54" s="1">
        <f t="shared" si="1"/>
        <v>2795.42</v>
      </c>
    </row>
    <row r="55" spans="1:23" x14ac:dyDescent="0.25">
      <c r="A55">
        <f t="shared" si="0"/>
        <v>41604022</v>
      </c>
      <c r="B55" t="s">
        <v>75</v>
      </c>
      <c r="C55" s="1">
        <f>IFERROR(VLOOKUP($A55,deli,2,0),0)*(Físico!B55)</f>
        <v>0</v>
      </c>
      <c r="D55" s="1">
        <f>IFERROR(VLOOKUP($A55,deli,2,0),0)*(Físico!C55)</f>
        <v>0</v>
      </c>
      <c r="E55" s="1">
        <f>IFERROR(VLOOKUP($A55,deli,2,0),0)*(Físico!D55)</f>
        <v>0</v>
      </c>
      <c r="F55" s="1">
        <f>IFERROR(VLOOKUP($A55,deli,2,0),0)*(Físico!E55)</f>
        <v>0</v>
      </c>
      <c r="G55" s="1">
        <f>IFERROR(VLOOKUP($A55,deli,2,0),0)*(Físico!F55)</f>
        <v>0</v>
      </c>
      <c r="H55" s="1">
        <f>IFERROR(VLOOKUP($A55,deli,2,0),0)*(Físico!G55)</f>
        <v>0</v>
      </c>
      <c r="I55" s="1">
        <f>IFERROR(VLOOKUP($A55,deli,2,0),0)*(Físico!H55)</f>
        <v>0</v>
      </c>
      <c r="J55" s="1">
        <f>IFERROR(VLOOKUP($A55,deli,2,0),0)*(Físico!I55)</f>
        <v>0</v>
      </c>
      <c r="K55" s="1">
        <f>IFERROR(VLOOKUP($A55,deli,2,0),0)*(Físico!J55)</f>
        <v>0</v>
      </c>
      <c r="L55" s="1">
        <f>IFERROR(VLOOKUP($A55,deli,2,0),0)*(Físico!K55)</f>
        <v>0</v>
      </c>
      <c r="M55" s="1">
        <f>IFERROR(VLOOKUP($A55,deli,2,0),0)*(Físico!L55)</f>
        <v>0</v>
      </c>
      <c r="N55" s="1">
        <f>IFERROR(VLOOKUP($A55,deli,2,0),0)*(Físico!M55)</f>
        <v>1700.36</v>
      </c>
      <c r="O55" s="1">
        <f>IFERROR(VLOOKUP($A55,deli,2,0),0)*(Físico!N55)</f>
        <v>0</v>
      </c>
      <c r="P55" s="1">
        <f>IFERROR(VLOOKUP($A55,deli,2,0),0)*(Físico!O55)</f>
        <v>0</v>
      </c>
      <c r="Q55" s="1">
        <f>IFERROR(VLOOKUP($A55,deli,2,0),0)*(Físico!P55)</f>
        <v>0</v>
      </c>
      <c r="R55" s="1">
        <f>IFERROR(VLOOKUP($A55,deli,2,0),0)*(Físico!Q55)</f>
        <v>3400.72</v>
      </c>
      <c r="S55" s="1">
        <f>IFERROR(VLOOKUP($A55,deli,2,0),0)*(Físico!R55)</f>
        <v>0</v>
      </c>
      <c r="T55" s="1">
        <f>IFERROR(VLOOKUP($A55,deli,2,0),0)*(Físico!S55)</f>
        <v>0</v>
      </c>
      <c r="U55" s="1">
        <f>IFERROR(VLOOKUP($A55,deli,2,0),0)*(Físico!T55)</f>
        <v>0</v>
      </c>
      <c r="V55" s="1">
        <f>IFERROR(VLOOKUP($A55,deli,2,0),0)*(Físico!U55)</f>
        <v>0</v>
      </c>
      <c r="W55" s="1">
        <f t="shared" si="1"/>
        <v>5101.08</v>
      </c>
    </row>
    <row r="56" spans="1:23" x14ac:dyDescent="0.25">
      <c r="A56">
        <f t="shared" si="0"/>
        <v>41604027</v>
      </c>
      <c r="B56" t="s">
        <v>76</v>
      </c>
      <c r="C56" s="1">
        <f>IFERROR(VLOOKUP($A56,deli,2,0),0)*(Físico!B56)</f>
        <v>0</v>
      </c>
      <c r="D56" s="1">
        <f>IFERROR(VLOOKUP($A56,deli,2,0),0)*(Físico!C56)</f>
        <v>0</v>
      </c>
      <c r="E56" s="1">
        <f>IFERROR(VLOOKUP($A56,deli,2,0),0)*(Físico!D56)</f>
        <v>0</v>
      </c>
      <c r="F56" s="1">
        <f>IFERROR(VLOOKUP($A56,deli,2,0),0)*(Físico!E56)</f>
        <v>0</v>
      </c>
      <c r="G56" s="1">
        <f>IFERROR(VLOOKUP($A56,deli,2,0),0)*(Físico!F56)</f>
        <v>0</v>
      </c>
      <c r="H56" s="1">
        <f>IFERROR(VLOOKUP($A56,deli,2,0),0)*(Físico!G56)</f>
        <v>0</v>
      </c>
      <c r="I56" s="1">
        <f>IFERROR(VLOOKUP($A56,deli,2,0),0)*(Físico!H56)</f>
        <v>0</v>
      </c>
      <c r="J56" s="1">
        <f>IFERROR(VLOOKUP($A56,deli,2,0),0)*(Físico!I56)</f>
        <v>0</v>
      </c>
      <c r="K56" s="1">
        <f>IFERROR(VLOOKUP($A56,deli,2,0),0)*(Físico!J56)</f>
        <v>0</v>
      </c>
      <c r="L56" s="1">
        <f>IFERROR(VLOOKUP($A56,deli,2,0),0)*(Físico!K56)</f>
        <v>0</v>
      </c>
      <c r="M56" s="1">
        <f>IFERROR(VLOOKUP($A56,deli,2,0),0)*(Físico!L56)</f>
        <v>0</v>
      </c>
      <c r="N56" s="1">
        <f>IFERROR(VLOOKUP($A56,deli,2,0),0)*(Físico!M56)</f>
        <v>0</v>
      </c>
      <c r="O56" s="1">
        <f>IFERROR(VLOOKUP($A56,deli,2,0),0)*(Físico!N56)</f>
        <v>0</v>
      </c>
      <c r="P56" s="1">
        <f>IFERROR(VLOOKUP($A56,deli,2,0),0)*(Físico!O56)</f>
        <v>0</v>
      </c>
      <c r="Q56" s="1">
        <f>IFERROR(VLOOKUP($A56,deli,2,0),0)*(Físico!P56)</f>
        <v>0</v>
      </c>
      <c r="R56" s="1">
        <f>IFERROR(VLOOKUP($A56,deli,2,0),0)*(Físico!Q56)</f>
        <v>5053.59</v>
      </c>
      <c r="S56" s="1">
        <f>IFERROR(VLOOKUP($A56,deli,2,0),0)*(Físico!R56)</f>
        <v>0</v>
      </c>
      <c r="T56" s="1">
        <f>IFERROR(VLOOKUP($A56,deli,2,0),0)*(Físico!S56)</f>
        <v>0</v>
      </c>
      <c r="U56" s="1">
        <f>IFERROR(VLOOKUP($A56,deli,2,0),0)*(Físico!T56)</f>
        <v>0</v>
      </c>
      <c r="V56" s="1">
        <f>IFERROR(VLOOKUP($A56,deli,2,0),0)*(Físico!U56)</f>
        <v>0</v>
      </c>
      <c r="W56" s="1">
        <f t="shared" si="1"/>
        <v>5053.59</v>
      </c>
    </row>
    <row r="57" spans="1:23" x14ac:dyDescent="0.25">
      <c r="A57">
        <f t="shared" si="0"/>
        <v>41605001</v>
      </c>
      <c r="B57" t="s">
        <v>77</v>
      </c>
      <c r="C57" s="1">
        <f>IFERROR(VLOOKUP($A57,deli,2,0),0)*(Físico!B57)</f>
        <v>0</v>
      </c>
      <c r="D57" s="1">
        <f>IFERROR(VLOOKUP($A57,deli,2,0),0)*(Físico!C57)</f>
        <v>0</v>
      </c>
      <c r="E57" s="1">
        <f>IFERROR(VLOOKUP($A57,deli,2,0),0)*(Físico!D57)</f>
        <v>0</v>
      </c>
      <c r="F57" s="1">
        <f>IFERROR(VLOOKUP($A57,deli,2,0),0)*(Físico!E57)</f>
        <v>0</v>
      </c>
      <c r="G57" s="1">
        <f>IFERROR(VLOOKUP($A57,deli,2,0),0)*(Físico!F57)</f>
        <v>0</v>
      </c>
      <c r="H57" s="1">
        <f>IFERROR(VLOOKUP($A57,deli,2,0),0)*(Físico!G57)</f>
        <v>0</v>
      </c>
      <c r="I57" s="1">
        <f>IFERROR(VLOOKUP($A57,deli,2,0),0)*(Físico!H57)</f>
        <v>0</v>
      </c>
      <c r="J57" s="1">
        <f>IFERROR(VLOOKUP($A57,deli,2,0),0)*(Físico!I57)</f>
        <v>0</v>
      </c>
      <c r="K57" s="1">
        <f>IFERROR(VLOOKUP($A57,deli,2,0),0)*(Físico!J57)</f>
        <v>0</v>
      </c>
      <c r="L57" s="1">
        <f>IFERROR(VLOOKUP($A57,deli,2,0),0)*(Físico!K57)</f>
        <v>0</v>
      </c>
      <c r="M57" s="1">
        <f>IFERROR(VLOOKUP($A57,deli,2,0),0)*(Físico!L57)</f>
        <v>0</v>
      </c>
      <c r="N57" s="1">
        <f>IFERROR(VLOOKUP($A57,deli,2,0),0)*(Físico!M57)</f>
        <v>0</v>
      </c>
      <c r="O57" s="1">
        <f>IFERROR(VLOOKUP($A57,deli,2,0),0)*(Físico!N57)</f>
        <v>0</v>
      </c>
      <c r="P57" s="1">
        <f>IFERROR(VLOOKUP($A57,deli,2,0),0)*(Físico!O57)</f>
        <v>0</v>
      </c>
      <c r="Q57" s="1">
        <f>IFERROR(VLOOKUP($A57,deli,2,0),0)*(Físico!P57)</f>
        <v>0</v>
      </c>
      <c r="R57" s="1">
        <f>IFERROR(VLOOKUP($A57,deli,2,0),0)*(Físico!Q57)</f>
        <v>11113.52</v>
      </c>
      <c r="S57" s="1">
        <f>IFERROR(VLOOKUP($A57,deli,2,0),0)*(Físico!R57)</f>
        <v>0</v>
      </c>
      <c r="T57" s="1">
        <f>IFERROR(VLOOKUP($A57,deli,2,0),0)*(Físico!S57)</f>
        <v>0</v>
      </c>
      <c r="U57" s="1">
        <f>IFERROR(VLOOKUP($A57,deli,2,0),0)*(Físico!T57)</f>
        <v>0</v>
      </c>
      <c r="V57" s="1">
        <f>IFERROR(VLOOKUP($A57,deli,2,0),0)*(Físico!U57)</f>
        <v>0</v>
      </c>
      <c r="W57" s="1">
        <f t="shared" si="1"/>
        <v>11113.52</v>
      </c>
    </row>
    <row r="58" spans="1:23" x14ac:dyDescent="0.25">
      <c r="A58">
        <f t="shared" si="0"/>
        <v>41605002</v>
      </c>
      <c r="B58" t="s">
        <v>78</v>
      </c>
      <c r="C58" s="1">
        <f>IFERROR(VLOOKUP($A58,deli,2,0),0)*(Físico!B58)</f>
        <v>0</v>
      </c>
      <c r="D58" s="1">
        <f>IFERROR(VLOOKUP($A58,deli,2,0),0)*(Físico!C58)</f>
        <v>0</v>
      </c>
      <c r="E58" s="1">
        <f>IFERROR(VLOOKUP($A58,deli,2,0),0)*(Físico!D58)</f>
        <v>0</v>
      </c>
      <c r="F58" s="1">
        <f>IFERROR(VLOOKUP($A58,deli,2,0),0)*(Físico!E58)</f>
        <v>0</v>
      </c>
      <c r="G58" s="1">
        <f>IFERROR(VLOOKUP($A58,deli,2,0),0)*(Físico!F58)</f>
        <v>0</v>
      </c>
      <c r="H58" s="1">
        <f>IFERROR(VLOOKUP($A58,deli,2,0),0)*(Físico!G58)</f>
        <v>0</v>
      </c>
      <c r="I58" s="1">
        <f>IFERROR(VLOOKUP($A58,deli,2,0),0)*(Físico!H58)</f>
        <v>0</v>
      </c>
      <c r="J58" s="1">
        <f>IFERROR(VLOOKUP($A58,deli,2,0),0)*(Físico!I58)</f>
        <v>0</v>
      </c>
      <c r="K58" s="1">
        <f>IFERROR(VLOOKUP($A58,deli,2,0),0)*(Físico!J58)</f>
        <v>0</v>
      </c>
      <c r="L58" s="1">
        <f>IFERROR(VLOOKUP($A58,deli,2,0),0)*(Físico!K58)</f>
        <v>0</v>
      </c>
      <c r="M58" s="1">
        <f>IFERROR(VLOOKUP($A58,deli,2,0),0)*(Físico!L58)</f>
        <v>0</v>
      </c>
      <c r="N58" s="1">
        <f>IFERROR(VLOOKUP($A58,deli,2,0),0)*(Físico!M58)</f>
        <v>1971.77</v>
      </c>
      <c r="O58" s="1">
        <f>IFERROR(VLOOKUP($A58,deli,2,0),0)*(Físico!N58)</f>
        <v>0</v>
      </c>
      <c r="P58" s="1">
        <f>IFERROR(VLOOKUP($A58,deli,2,0),0)*(Físico!O58)</f>
        <v>0</v>
      </c>
      <c r="Q58" s="1">
        <f>IFERROR(VLOOKUP($A58,deli,2,0),0)*(Físico!P58)</f>
        <v>0</v>
      </c>
      <c r="R58" s="1">
        <f>IFERROR(VLOOKUP($A58,deli,2,0),0)*(Físico!Q58)</f>
        <v>0</v>
      </c>
      <c r="S58" s="1">
        <f>IFERROR(VLOOKUP($A58,deli,2,0),0)*(Físico!R58)</f>
        <v>0</v>
      </c>
      <c r="T58" s="1">
        <f>IFERROR(VLOOKUP($A58,deli,2,0),0)*(Físico!S58)</f>
        <v>0</v>
      </c>
      <c r="U58" s="1">
        <f>IFERROR(VLOOKUP($A58,deli,2,0),0)*(Físico!T58)</f>
        <v>0</v>
      </c>
      <c r="V58" s="1">
        <f>IFERROR(VLOOKUP($A58,deli,2,0),0)*(Físico!U58)</f>
        <v>0</v>
      </c>
      <c r="W58" s="1">
        <f t="shared" si="1"/>
        <v>1971.77</v>
      </c>
    </row>
    <row r="59" spans="1:23" x14ac:dyDescent="0.25">
      <c r="A59">
        <f t="shared" si="0"/>
        <v>41605005</v>
      </c>
      <c r="B59" t="s">
        <v>79</v>
      </c>
      <c r="C59" s="1">
        <f>IFERROR(VLOOKUP($A59,deli,2,0),0)*(Físico!B59)</f>
        <v>0</v>
      </c>
      <c r="D59" s="1">
        <f>IFERROR(VLOOKUP($A59,deli,2,0),0)*(Físico!C59)</f>
        <v>0</v>
      </c>
      <c r="E59" s="1">
        <f>IFERROR(VLOOKUP($A59,deli,2,0),0)*(Físico!D59)</f>
        <v>0</v>
      </c>
      <c r="F59" s="1">
        <f>IFERROR(VLOOKUP($A59,deli,2,0),0)*(Físico!E59)</f>
        <v>0</v>
      </c>
      <c r="G59" s="1">
        <f>IFERROR(VLOOKUP($A59,deli,2,0),0)*(Físico!F59)</f>
        <v>0</v>
      </c>
      <c r="H59" s="1">
        <f>IFERROR(VLOOKUP($A59,deli,2,0),0)*(Físico!G59)</f>
        <v>0</v>
      </c>
      <c r="I59" s="1">
        <f>IFERROR(VLOOKUP($A59,deli,2,0),0)*(Físico!H59)</f>
        <v>0</v>
      </c>
      <c r="J59" s="1">
        <f>IFERROR(VLOOKUP($A59,deli,2,0),0)*(Físico!I59)</f>
        <v>0</v>
      </c>
      <c r="K59" s="1">
        <f>IFERROR(VLOOKUP($A59,deli,2,0),0)*(Físico!J59)</f>
        <v>0</v>
      </c>
      <c r="L59" s="1">
        <f>IFERROR(VLOOKUP($A59,deli,2,0),0)*(Físico!K59)</f>
        <v>0</v>
      </c>
      <c r="M59" s="1">
        <f>IFERROR(VLOOKUP($A59,deli,2,0),0)*(Físico!L59)</f>
        <v>0</v>
      </c>
      <c r="N59" s="1">
        <f>IFERROR(VLOOKUP($A59,deli,2,0),0)*(Físico!M59)</f>
        <v>0</v>
      </c>
      <c r="O59" s="1">
        <f>IFERROR(VLOOKUP($A59,deli,2,0),0)*(Físico!N59)</f>
        <v>0</v>
      </c>
      <c r="P59" s="1">
        <f>IFERROR(VLOOKUP($A59,deli,2,0),0)*(Físico!O59)</f>
        <v>0</v>
      </c>
      <c r="Q59" s="1">
        <f>IFERROR(VLOOKUP($A59,deli,2,0),0)*(Físico!P59)</f>
        <v>991.89</v>
      </c>
      <c r="R59" s="1">
        <f>IFERROR(VLOOKUP($A59,deli,2,0),0)*(Físico!Q59)</f>
        <v>0</v>
      </c>
      <c r="S59" s="1">
        <f>IFERROR(VLOOKUP($A59,deli,2,0),0)*(Físico!R59)</f>
        <v>0</v>
      </c>
      <c r="T59" s="1">
        <f>IFERROR(VLOOKUP($A59,deli,2,0),0)*(Físico!S59)</f>
        <v>0</v>
      </c>
      <c r="U59" s="1">
        <f>IFERROR(VLOOKUP($A59,deli,2,0),0)*(Físico!T59)</f>
        <v>0</v>
      </c>
      <c r="V59" s="1">
        <f>IFERROR(VLOOKUP($A59,deli,2,0),0)*(Físico!U59)</f>
        <v>0</v>
      </c>
      <c r="W59" s="1">
        <f t="shared" si="1"/>
        <v>991.89</v>
      </c>
    </row>
    <row r="60" spans="1:23" x14ac:dyDescent="0.25">
      <c r="A60">
        <f t="shared" si="0"/>
        <v>41605007</v>
      </c>
      <c r="B60" t="s">
        <v>80</v>
      </c>
      <c r="C60" s="1">
        <f>IFERROR(VLOOKUP($A60,deli,2,0),0)*(Físico!B60)</f>
        <v>0</v>
      </c>
      <c r="D60" s="1">
        <f>IFERROR(VLOOKUP($A60,deli,2,0),0)*(Físico!C60)</f>
        <v>0</v>
      </c>
      <c r="E60" s="1">
        <f>IFERROR(VLOOKUP($A60,deli,2,0),0)*(Físico!D60)</f>
        <v>0</v>
      </c>
      <c r="F60" s="1">
        <f>IFERROR(VLOOKUP($A60,deli,2,0),0)*(Físico!E60)</f>
        <v>0</v>
      </c>
      <c r="G60" s="1">
        <f>IFERROR(VLOOKUP($A60,deli,2,0),0)*(Físico!F60)</f>
        <v>0</v>
      </c>
      <c r="H60" s="1">
        <f>IFERROR(VLOOKUP($A60,deli,2,0),0)*(Físico!G60)</f>
        <v>0</v>
      </c>
      <c r="I60" s="1">
        <f>IFERROR(VLOOKUP($A60,deli,2,0),0)*(Físico!H60)</f>
        <v>5434.4</v>
      </c>
      <c r="J60" s="1">
        <f>IFERROR(VLOOKUP($A60,deli,2,0),0)*(Físico!I60)</f>
        <v>0</v>
      </c>
      <c r="K60" s="1">
        <f>IFERROR(VLOOKUP($A60,deli,2,0),0)*(Físico!J60)</f>
        <v>0</v>
      </c>
      <c r="L60" s="1">
        <f>IFERROR(VLOOKUP($A60,deli,2,0),0)*(Físico!K60)</f>
        <v>0</v>
      </c>
      <c r="M60" s="1">
        <f>IFERROR(VLOOKUP($A60,deli,2,0),0)*(Físico!L60)</f>
        <v>0</v>
      </c>
      <c r="N60" s="1">
        <f>IFERROR(VLOOKUP($A60,deli,2,0),0)*(Físico!M60)</f>
        <v>0</v>
      </c>
      <c r="O60" s="1">
        <f>IFERROR(VLOOKUP($A60,deli,2,0),0)*(Físico!N60)</f>
        <v>0</v>
      </c>
      <c r="P60" s="1">
        <f>IFERROR(VLOOKUP($A60,deli,2,0),0)*(Físico!O60)</f>
        <v>0</v>
      </c>
      <c r="Q60" s="1">
        <f>IFERROR(VLOOKUP($A60,deli,2,0),0)*(Físico!P60)</f>
        <v>0</v>
      </c>
      <c r="R60" s="1">
        <f>IFERROR(VLOOKUP($A60,deli,2,0),0)*(Físico!Q60)</f>
        <v>0</v>
      </c>
      <c r="S60" s="1">
        <f>IFERROR(VLOOKUP($A60,deli,2,0),0)*(Físico!R60)</f>
        <v>0</v>
      </c>
      <c r="T60" s="1">
        <f>IFERROR(VLOOKUP($A60,deli,2,0),0)*(Físico!S60)</f>
        <v>0</v>
      </c>
      <c r="U60" s="1">
        <f>IFERROR(VLOOKUP($A60,deli,2,0),0)*(Físico!T60)</f>
        <v>0</v>
      </c>
      <c r="V60" s="1">
        <f>IFERROR(VLOOKUP($A60,deli,2,0),0)*(Físico!U60)</f>
        <v>0</v>
      </c>
      <c r="W60" s="1">
        <f t="shared" si="1"/>
        <v>5434.4</v>
      </c>
    </row>
    <row r="61" spans="1:23" x14ac:dyDescent="0.25">
      <c r="A61">
        <f t="shared" si="0"/>
        <v>41606001</v>
      </c>
      <c r="B61" t="s">
        <v>81</v>
      </c>
      <c r="C61" s="1">
        <f>IFERROR(VLOOKUP($A61,deli,2,0),0)*(Físico!B61)</f>
        <v>0</v>
      </c>
      <c r="D61" s="1">
        <f>IFERROR(VLOOKUP($A61,deli,2,0),0)*(Físico!C61)</f>
        <v>0</v>
      </c>
      <c r="E61" s="1">
        <f>IFERROR(VLOOKUP($A61,deli,2,0),0)*(Físico!D61)</f>
        <v>0</v>
      </c>
      <c r="F61" s="1">
        <f>IFERROR(VLOOKUP($A61,deli,2,0),0)*(Físico!E61)</f>
        <v>0</v>
      </c>
      <c r="G61" s="1">
        <f>IFERROR(VLOOKUP($A61,deli,2,0),0)*(Físico!F61)</f>
        <v>0</v>
      </c>
      <c r="H61" s="1">
        <f>IFERROR(VLOOKUP($A61,deli,2,0),0)*(Físico!G61)</f>
        <v>0</v>
      </c>
      <c r="I61" s="1">
        <f>IFERROR(VLOOKUP($A61,deli,2,0),0)*(Físico!H61)</f>
        <v>0</v>
      </c>
      <c r="J61" s="1">
        <f>IFERROR(VLOOKUP($A61,deli,2,0),0)*(Físico!I61)</f>
        <v>0</v>
      </c>
      <c r="K61" s="1">
        <f>IFERROR(VLOOKUP($A61,deli,2,0),0)*(Físico!J61)</f>
        <v>0</v>
      </c>
      <c r="L61" s="1">
        <f>IFERROR(VLOOKUP($A61,deli,2,0),0)*(Físico!K61)</f>
        <v>0</v>
      </c>
      <c r="M61" s="1">
        <f>IFERROR(VLOOKUP($A61,deli,2,0),0)*(Físico!L61)</f>
        <v>0</v>
      </c>
      <c r="N61" s="1">
        <f>IFERROR(VLOOKUP($A61,deli,2,0),0)*(Físico!M61)</f>
        <v>41599.870000000003</v>
      </c>
      <c r="O61" s="1">
        <f>IFERROR(VLOOKUP($A61,deli,2,0),0)*(Físico!N61)</f>
        <v>0</v>
      </c>
      <c r="P61" s="1">
        <f>IFERROR(VLOOKUP($A61,deli,2,0),0)*(Físico!O61)</f>
        <v>0</v>
      </c>
      <c r="Q61" s="1">
        <f>IFERROR(VLOOKUP($A61,deli,2,0),0)*(Físico!P61)</f>
        <v>1808.69</v>
      </c>
      <c r="R61" s="1">
        <f>IFERROR(VLOOKUP($A61,deli,2,0),0)*(Físico!Q61)</f>
        <v>1808.69</v>
      </c>
      <c r="S61" s="1">
        <f>IFERROR(VLOOKUP($A61,deli,2,0),0)*(Físico!R61)</f>
        <v>0</v>
      </c>
      <c r="T61" s="1">
        <f>IFERROR(VLOOKUP($A61,deli,2,0),0)*(Físico!S61)</f>
        <v>0</v>
      </c>
      <c r="U61" s="1">
        <f>IFERROR(VLOOKUP($A61,deli,2,0),0)*(Físico!T61)</f>
        <v>0</v>
      </c>
      <c r="V61" s="1">
        <f>IFERROR(VLOOKUP($A61,deli,2,0),0)*(Físico!U61)</f>
        <v>0</v>
      </c>
      <c r="W61" s="1">
        <f t="shared" si="1"/>
        <v>45217.250000000007</v>
      </c>
    </row>
    <row r="62" spans="1:23" x14ac:dyDescent="0.25">
      <c r="A62">
        <f t="shared" si="0"/>
        <v>41606002</v>
      </c>
      <c r="B62" t="s">
        <v>82</v>
      </c>
      <c r="C62" s="1">
        <f>IFERROR(VLOOKUP($A62,deli,2,0),0)*(Físico!B62)</f>
        <v>0</v>
      </c>
      <c r="D62" s="1">
        <f>IFERROR(VLOOKUP($A62,deli,2,0),0)*(Físico!C62)</f>
        <v>0</v>
      </c>
      <c r="E62" s="1">
        <f>IFERROR(VLOOKUP($A62,deli,2,0),0)*(Físico!D62)</f>
        <v>0</v>
      </c>
      <c r="F62" s="1">
        <f>IFERROR(VLOOKUP($A62,deli,2,0),0)*(Físico!E62)</f>
        <v>0</v>
      </c>
      <c r="G62" s="1">
        <f>IFERROR(VLOOKUP($A62,deli,2,0),0)*(Físico!F62)</f>
        <v>0</v>
      </c>
      <c r="H62" s="1">
        <f>IFERROR(VLOOKUP($A62,deli,2,0),0)*(Físico!G62)</f>
        <v>0</v>
      </c>
      <c r="I62" s="1">
        <f>IFERROR(VLOOKUP($A62,deli,2,0),0)*(Físico!H62)</f>
        <v>0</v>
      </c>
      <c r="J62" s="1">
        <f>IFERROR(VLOOKUP($A62,deli,2,0),0)*(Físico!I62)</f>
        <v>0</v>
      </c>
      <c r="K62" s="1">
        <f>IFERROR(VLOOKUP($A62,deli,2,0),0)*(Físico!J62)</f>
        <v>0</v>
      </c>
      <c r="L62" s="1">
        <f>IFERROR(VLOOKUP($A62,deli,2,0),0)*(Físico!K62)</f>
        <v>0</v>
      </c>
      <c r="M62" s="1">
        <f>IFERROR(VLOOKUP($A62,deli,2,0),0)*(Físico!L62)</f>
        <v>0</v>
      </c>
      <c r="N62" s="1">
        <f>IFERROR(VLOOKUP($A62,deli,2,0),0)*(Físico!M62)</f>
        <v>0</v>
      </c>
      <c r="O62" s="1">
        <f>IFERROR(VLOOKUP($A62,deli,2,0),0)*(Físico!N62)</f>
        <v>0</v>
      </c>
      <c r="P62" s="1">
        <f>IFERROR(VLOOKUP($A62,deli,2,0),0)*(Físico!O62)</f>
        <v>0</v>
      </c>
      <c r="Q62" s="1">
        <f>IFERROR(VLOOKUP($A62,deli,2,0),0)*(Físico!P62)</f>
        <v>1545.1</v>
      </c>
      <c r="R62" s="1">
        <f>IFERROR(VLOOKUP($A62,deli,2,0),0)*(Físico!Q62)</f>
        <v>0</v>
      </c>
      <c r="S62" s="1">
        <f>IFERROR(VLOOKUP($A62,deli,2,0),0)*(Físico!R62)</f>
        <v>0</v>
      </c>
      <c r="T62" s="1">
        <f>IFERROR(VLOOKUP($A62,deli,2,0),0)*(Físico!S62)</f>
        <v>0</v>
      </c>
      <c r="U62" s="1">
        <f>IFERROR(VLOOKUP($A62,deli,2,0),0)*(Físico!T62)</f>
        <v>0</v>
      </c>
      <c r="V62" s="1">
        <f>IFERROR(VLOOKUP($A62,deli,2,0),0)*(Físico!U62)</f>
        <v>0</v>
      </c>
      <c r="W62" s="1">
        <f t="shared" si="1"/>
        <v>1545.1</v>
      </c>
    </row>
    <row r="63" spans="1:23" x14ac:dyDescent="0.25">
      <c r="A63">
        <f t="shared" si="0"/>
        <v>41606003</v>
      </c>
      <c r="B63" t="s">
        <v>83</v>
      </c>
      <c r="C63" s="1">
        <f>IFERROR(VLOOKUP($A63,deli,2,0),0)*(Físico!B63)</f>
        <v>0</v>
      </c>
      <c r="D63" s="1">
        <f>IFERROR(VLOOKUP($A63,deli,2,0),0)*(Físico!C63)</f>
        <v>0</v>
      </c>
      <c r="E63" s="1">
        <f>IFERROR(VLOOKUP($A63,deli,2,0),0)*(Físico!D63)</f>
        <v>0</v>
      </c>
      <c r="F63" s="1">
        <f>IFERROR(VLOOKUP($A63,deli,2,0),0)*(Físico!E63)</f>
        <v>0</v>
      </c>
      <c r="G63" s="1">
        <f>IFERROR(VLOOKUP($A63,deli,2,0),0)*(Físico!F63)</f>
        <v>0</v>
      </c>
      <c r="H63" s="1">
        <f>IFERROR(VLOOKUP($A63,deli,2,0),0)*(Físico!G63)</f>
        <v>0</v>
      </c>
      <c r="I63" s="1">
        <f>IFERROR(VLOOKUP($A63,deli,2,0),0)*(Físico!H63)</f>
        <v>0</v>
      </c>
      <c r="J63" s="1">
        <f>IFERROR(VLOOKUP($A63,deli,2,0),0)*(Físico!I63)</f>
        <v>0</v>
      </c>
      <c r="K63" s="1">
        <f>IFERROR(VLOOKUP($A63,deli,2,0),0)*(Físico!J63)</f>
        <v>0</v>
      </c>
      <c r="L63" s="1">
        <f>IFERROR(VLOOKUP($A63,deli,2,0),0)*(Físico!K63)</f>
        <v>0</v>
      </c>
      <c r="M63" s="1">
        <f>IFERROR(VLOOKUP($A63,deli,2,0),0)*(Físico!L63)</f>
        <v>0</v>
      </c>
      <c r="N63" s="1">
        <f>IFERROR(VLOOKUP($A63,deli,2,0),0)*(Físico!M63)</f>
        <v>2137.88</v>
      </c>
      <c r="O63" s="1">
        <f>IFERROR(VLOOKUP($A63,deli,2,0),0)*(Físico!N63)</f>
        <v>0</v>
      </c>
      <c r="P63" s="1">
        <f>IFERROR(VLOOKUP($A63,deli,2,0),0)*(Físico!O63)</f>
        <v>0</v>
      </c>
      <c r="Q63" s="1">
        <f>IFERROR(VLOOKUP($A63,deli,2,0),0)*(Físico!P63)</f>
        <v>0</v>
      </c>
      <c r="R63" s="1">
        <f>IFERROR(VLOOKUP($A63,deli,2,0),0)*(Físico!Q63)</f>
        <v>0</v>
      </c>
      <c r="S63" s="1">
        <f>IFERROR(VLOOKUP($A63,deli,2,0),0)*(Físico!R63)</f>
        <v>0</v>
      </c>
      <c r="T63" s="1">
        <f>IFERROR(VLOOKUP($A63,deli,2,0),0)*(Físico!S63)</f>
        <v>0</v>
      </c>
      <c r="U63" s="1">
        <f>IFERROR(VLOOKUP($A63,deli,2,0),0)*(Físico!T63)</f>
        <v>0</v>
      </c>
      <c r="V63" s="1">
        <f>IFERROR(VLOOKUP($A63,deli,2,0),0)*(Físico!U63)</f>
        <v>0</v>
      </c>
      <c r="W63" s="1">
        <f t="shared" si="1"/>
        <v>2137.88</v>
      </c>
    </row>
    <row r="64" spans="1:23" x14ac:dyDescent="0.25">
      <c r="A64">
        <f t="shared" si="0"/>
        <v>41606005</v>
      </c>
      <c r="B64" t="s">
        <v>84</v>
      </c>
      <c r="C64" s="1">
        <f>IFERROR(VLOOKUP($A64,deli,2,0),0)*(Físico!B64)</f>
        <v>0</v>
      </c>
      <c r="D64" s="1">
        <f>IFERROR(VLOOKUP($A64,deli,2,0),0)*(Físico!C64)</f>
        <v>0</v>
      </c>
      <c r="E64" s="1">
        <f>IFERROR(VLOOKUP($A64,deli,2,0),0)*(Físico!D64)</f>
        <v>0</v>
      </c>
      <c r="F64" s="1">
        <f>IFERROR(VLOOKUP($A64,deli,2,0),0)*(Físico!E64)</f>
        <v>0</v>
      </c>
      <c r="G64" s="1">
        <f>IFERROR(VLOOKUP($A64,deli,2,0),0)*(Físico!F64)</f>
        <v>0</v>
      </c>
      <c r="H64" s="1">
        <f>IFERROR(VLOOKUP($A64,deli,2,0),0)*(Físico!G64)</f>
        <v>0</v>
      </c>
      <c r="I64" s="1">
        <f>IFERROR(VLOOKUP($A64,deli,2,0),0)*(Físico!H64)</f>
        <v>5265.02</v>
      </c>
      <c r="J64" s="1">
        <f>IFERROR(VLOOKUP($A64,deli,2,0),0)*(Físico!I64)</f>
        <v>0</v>
      </c>
      <c r="K64" s="1">
        <f>IFERROR(VLOOKUP($A64,deli,2,0),0)*(Físico!J64)</f>
        <v>0</v>
      </c>
      <c r="L64" s="1">
        <f>IFERROR(VLOOKUP($A64,deli,2,0),0)*(Físico!K64)</f>
        <v>0</v>
      </c>
      <c r="M64" s="1">
        <f>IFERROR(VLOOKUP($A64,deli,2,0),0)*(Físico!L64)</f>
        <v>0</v>
      </c>
      <c r="N64" s="1">
        <f>IFERROR(VLOOKUP($A64,deli,2,0),0)*(Físico!M64)</f>
        <v>5265.02</v>
      </c>
      <c r="O64" s="1">
        <f>IFERROR(VLOOKUP($A64,deli,2,0),0)*(Físico!N64)</f>
        <v>0</v>
      </c>
      <c r="P64" s="1">
        <f>IFERROR(VLOOKUP($A64,deli,2,0),0)*(Físico!O64)</f>
        <v>0</v>
      </c>
      <c r="Q64" s="1">
        <f>IFERROR(VLOOKUP($A64,deli,2,0),0)*(Físico!P64)</f>
        <v>0</v>
      </c>
      <c r="R64" s="1">
        <f>IFERROR(VLOOKUP($A64,deli,2,0),0)*(Físico!Q64)</f>
        <v>0</v>
      </c>
      <c r="S64" s="1">
        <f>IFERROR(VLOOKUP($A64,deli,2,0),0)*(Físico!R64)</f>
        <v>0</v>
      </c>
      <c r="T64" s="1">
        <f>IFERROR(VLOOKUP($A64,deli,2,0),0)*(Físico!S64)</f>
        <v>0</v>
      </c>
      <c r="U64" s="1">
        <f>IFERROR(VLOOKUP($A64,deli,2,0),0)*(Físico!T64)</f>
        <v>0</v>
      </c>
      <c r="V64" s="1">
        <f>IFERROR(VLOOKUP($A64,deli,2,0),0)*(Físico!U64)</f>
        <v>0</v>
      </c>
      <c r="W64" s="1">
        <f t="shared" si="1"/>
        <v>10530.04</v>
      </c>
    </row>
    <row r="65" spans="1:23" x14ac:dyDescent="0.25">
      <c r="A65">
        <f t="shared" si="0"/>
        <v>41606006</v>
      </c>
      <c r="B65" t="s">
        <v>85</v>
      </c>
      <c r="C65" s="1">
        <f>IFERROR(VLOOKUP($A65,deli,2,0),0)*(Físico!B65)</f>
        <v>0</v>
      </c>
      <c r="D65" s="1">
        <f>IFERROR(VLOOKUP($A65,deli,2,0),0)*(Físico!C65)</f>
        <v>0</v>
      </c>
      <c r="E65" s="1">
        <f>IFERROR(VLOOKUP($A65,deli,2,0),0)*(Físico!D65)</f>
        <v>0</v>
      </c>
      <c r="F65" s="1">
        <f>IFERROR(VLOOKUP($A65,deli,2,0),0)*(Físico!E65)</f>
        <v>0</v>
      </c>
      <c r="G65" s="1">
        <f>IFERROR(VLOOKUP($A65,deli,2,0),0)*(Físico!F65)</f>
        <v>0</v>
      </c>
      <c r="H65" s="1">
        <f>IFERROR(VLOOKUP($A65,deli,2,0),0)*(Físico!G65)</f>
        <v>0</v>
      </c>
      <c r="I65" s="1">
        <f>IFERROR(VLOOKUP($A65,deli,2,0),0)*(Físico!H65)</f>
        <v>0</v>
      </c>
      <c r="J65" s="1">
        <f>IFERROR(VLOOKUP($A65,deli,2,0),0)*(Físico!I65)</f>
        <v>0</v>
      </c>
      <c r="K65" s="1">
        <f>IFERROR(VLOOKUP($A65,deli,2,0),0)*(Físico!J65)</f>
        <v>0</v>
      </c>
      <c r="L65" s="1">
        <f>IFERROR(VLOOKUP($A65,deli,2,0),0)*(Físico!K65)</f>
        <v>0</v>
      </c>
      <c r="M65" s="1">
        <f>IFERROR(VLOOKUP($A65,deli,2,0),0)*(Físico!L65)</f>
        <v>0</v>
      </c>
      <c r="N65" s="1">
        <f>IFERROR(VLOOKUP($A65,deli,2,0),0)*(Físico!M65)</f>
        <v>16210.29</v>
      </c>
      <c r="O65" s="1">
        <f>IFERROR(VLOOKUP($A65,deli,2,0),0)*(Físico!N65)</f>
        <v>0</v>
      </c>
      <c r="P65" s="1">
        <f>IFERROR(VLOOKUP($A65,deli,2,0),0)*(Físico!O65)</f>
        <v>0</v>
      </c>
      <c r="Q65" s="1">
        <f>IFERROR(VLOOKUP($A65,deli,2,0),0)*(Físico!P65)</f>
        <v>27017.15</v>
      </c>
      <c r="R65" s="1">
        <f>IFERROR(VLOOKUP($A65,deli,2,0),0)*(Físico!Q65)</f>
        <v>5403.43</v>
      </c>
      <c r="S65" s="1">
        <f>IFERROR(VLOOKUP($A65,deli,2,0),0)*(Físico!R65)</f>
        <v>0</v>
      </c>
      <c r="T65" s="1">
        <f>IFERROR(VLOOKUP($A65,deli,2,0),0)*(Físico!S65)</f>
        <v>0</v>
      </c>
      <c r="U65" s="1">
        <f>IFERROR(VLOOKUP($A65,deli,2,0),0)*(Físico!T65)</f>
        <v>0</v>
      </c>
      <c r="V65" s="1">
        <f>IFERROR(VLOOKUP($A65,deli,2,0),0)*(Físico!U65)</f>
        <v>0</v>
      </c>
      <c r="W65" s="1">
        <f t="shared" si="1"/>
        <v>48630.87</v>
      </c>
    </row>
    <row r="66" spans="1:23" x14ac:dyDescent="0.25">
      <c r="A66">
        <f t="shared" si="0"/>
        <v>41606008</v>
      </c>
      <c r="B66" t="s">
        <v>86</v>
      </c>
      <c r="C66" s="1">
        <f>IFERROR(VLOOKUP($A66,deli,2,0),0)*(Físico!B66)</f>
        <v>0</v>
      </c>
      <c r="D66" s="1">
        <f>IFERROR(VLOOKUP($A66,deli,2,0),0)*(Físico!C66)</f>
        <v>0</v>
      </c>
      <c r="E66" s="1">
        <f>IFERROR(VLOOKUP($A66,deli,2,0),0)*(Físico!D66)</f>
        <v>0</v>
      </c>
      <c r="F66" s="1">
        <f>IFERROR(VLOOKUP($A66,deli,2,0),0)*(Físico!E66)</f>
        <v>5403.43</v>
      </c>
      <c r="G66" s="1">
        <f>IFERROR(VLOOKUP($A66,deli,2,0),0)*(Físico!F66)</f>
        <v>0</v>
      </c>
      <c r="H66" s="1">
        <f>IFERROR(VLOOKUP($A66,deli,2,0),0)*(Físico!G66)</f>
        <v>0</v>
      </c>
      <c r="I66" s="1">
        <f>IFERROR(VLOOKUP($A66,deli,2,0),0)*(Físico!H66)</f>
        <v>5403.43</v>
      </c>
      <c r="J66" s="1">
        <f>IFERROR(VLOOKUP($A66,deli,2,0),0)*(Físico!I66)</f>
        <v>0</v>
      </c>
      <c r="K66" s="1">
        <f>IFERROR(VLOOKUP($A66,deli,2,0),0)*(Físico!J66)</f>
        <v>0</v>
      </c>
      <c r="L66" s="1">
        <f>IFERROR(VLOOKUP($A66,deli,2,0),0)*(Físico!K66)</f>
        <v>0</v>
      </c>
      <c r="M66" s="1">
        <f>IFERROR(VLOOKUP($A66,deli,2,0),0)*(Físico!L66)</f>
        <v>0</v>
      </c>
      <c r="N66" s="1">
        <f>IFERROR(VLOOKUP($A66,deli,2,0),0)*(Físico!M66)</f>
        <v>0</v>
      </c>
      <c r="O66" s="1">
        <f>IFERROR(VLOOKUP($A66,deli,2,0),0)*(Físico!N66)</f>
        <v>0</v>
      </c>
      <c r="P66" s="1">
        <f>IFERROR(VLOOKUP($A66,deli,2,0),0)*(Físico!O66)</f>
        <v>0</v>
      </c>
      <c r="Q66" s="1">
        <f>IFERROR(VLOOKUP($A66,deli,2,0),0)*(Físico!P66)</f>
        <v>0</v>
      </c>
      <c r="R66" s="1">
        <f>IFERROR(VLOOKUP($A66,deli,2,0),0)*(Físico!Q66)</f>
        <v>0</v>
      </c>
      <c r="S66" s="1">
        <f>IFERROR(VLOOKUP($A66,deli,2,0),0)*(Físico!R66)</f>
        <v>0</v>
      </c>
      <c r="T66" s="1">
        <f>IFERROR(VLOOKUP($A66,deli,2,0),0)*(Físico!S66)</f>
        <v>0</v>
      </c>
      <c r="U66" s="1">
        <f>IFERROR(VLOOKUP($A66,deli,2,0),0)*(Físico!T66)</f>
        <v>0</v>
      </c>
      <c r="V66" s="1">
        <f>IFERROR(VLOOKUP($A66,deli,2,0),0)*(Físico!U66)</f>
        <v>0</v>
      </c>
      <c r="W66" s="1">
        <f t="shared" si="1"/>
        <v>10806.86</v>
      </c>
    </row>
    <row r="67" spans="1:23" x14ac:dyDescent="0.25">
      <c r="A67">
        <f t="shared" ref="A67:A83" si="2">LEFT(B67,9)*1</f>
        <v>41606010</v>
      </c>
      <c r="B67" t="s">
        <v>87</v>
      </c>
      <c r="C67" s="1">
        <f>IFERROR(VLOOKUP($A67,deli,2,0),0)*(Físico!B67)</f>
        <v>0</v>
      </c>
      <c r="D67" s="1">
        <f>IFERROR(VLOOKUP($A67,deli,2,0),0)*(Físico!C67)</f>
        <v>0</v>
      </c>
      <c r="E67" s="1">
        <f>IFERROR(VLOOKUP($A67,deli,2,0),0)*(Físico!D67)</f>
        <v>0</v>
      </c>
      <c r="F67" s="1">
        <f>IFERROR(VLOOKUP($A67,deli,2,0),0)*(Físico!E67)</f>
        <v>0</v>
      </c>
      <c r="G67" s="1">
        <f>IFERROR(VLOOKUP($A67,deli,2,0),0)*(Físico!F67)</f>
        <v>0</v>
      </c>
      <c r="H67" s="1">
        <f>IFERROR(VLOOKUP($A67,deli,2,0),0)*(Físico!G67)</f>
        <v>0</v>
      </c>
      <c r="I67" s="1">
        <f>IFERROR(VLOOKUP($A67,deli,2,0),0)*(Físico!H67)</f>
        <v>0</v>
      </c>
      <c r="J67" s="1">
        <f>IFERROR(VLOOKUP($A67,deli,2,0),0)*(Físico!I67)</f>
        <v>0</v>
      </c>
      <c r="K67" s="1">
        <f>IFERROR(VLOOKUP($A67,deli,2,0),0)*(Físico!J67)</f>
        <v>0</v>
      </c>
      <c r="L67" s="1">
        <f>IFERROR(VLOOKUP($A67,deli,2,0),0)*(Físico!K67)</f>
        <v>0</v>
      </c>
      <c r="M67" s="1">
        <f>IFERROR(VLOOKUP($A67,deli,2,0),0)*(Físico!L67)</f>
        <v>0</v>
      </c>
      <c r="N67" s="1">
        <f>IFERROR(VLOOKUP($A67,deli,2,0),0)*(Físico!M67)</f>
        <v>1131.31</v>
      </c>
      <c r="O67" s="1">
        <f>IFERROR(VLOOKUP($A67,deli,2,0),0)*(Físico!N67)</f>
        <v>0</v>
      </c>
      <c r="P67" s="1">
        <f>IFERROR(VLOOKUP($A67,deli,2,0),0)*(Físico!O67)</f>
        <v>0</v>
      </c>
      <c r="Q67" s="1">
        <f>IFERROR(VLOOKUP($A67,deli,2,0),0)*(Físico!P67)</f>
        <v>2262.62</v>
      </c>
      <c r="R67" s="1">
        <f>IFERROR(VLOOKUP($A67,deli,2,0),0)*(Físico!Q67)</f>
        <v>0</v>
      </c>
      <c r="S67" s="1">
        <f>IFERROR(VLOOKUP($A67,deli,2,0),0)*(Físico!R67)</f>
        <v>0</v>
      </c>
      <c r="T67" s="1">
        <f>IFERROR(VLOOKUP($A67,deli,2,0),0)*(Físico!S67)</f>
        <v>0</v>
      </c>
      <c r="U67" s="1">
        <f>IFERROR(VLOOKUP($A67,deli,2,0),0)*(Físico!T67)</f>
        <v>0</v>
      </c>
      <c r="V67" s="1">
        <f>IFERROR(VLOOKUP($A67,deli,2,0),0)*(Físico!U67)</f>
        <v>0</v>
      </c>
      <c r="W67" s="1">
        <f t="shared" ref="W67:W82" si="3">SUM(C67:V67)</f>
        <v>3393.93</v>
      </c>
    </row>
    <row r="68" spans="1:23" x14ac:dyDescent="0.25">
      <c r="A68">
        <f t="shared" si="2"/>
        <v>41606011</v>
      </c>
      <c r="B68" t="s">
        <v>88</v>
      </c>
      <c r="C68" s="1">
        <f>IFERROR(VLOOKUP($A68,deli,2,0),0)*(Físico!B68)</f>
        <v>0</v>
      </c>
      <c r="D68" s="1">
        <f>IFERROR(VLOOKUP($A68,deli,2,0),0)*(Físico!C68)</f>
        <v>0</v>
      </c>
      <c r="E68" s="1">
        <f>IFERROR(VLOOKUP($A68,deli,2,0),0)*(Físico!D68)</f>
        <v>0</v>
      </c>
      <c r="F68" s="1">
        <f>IFERROR(VLOOKUP($A68,deli,2,0),0)*(Físico!E68)</f>
        <v>0</v>
      </c>
      <c r="G68" s="1">
        <f>IFERROR(VLOOKUP($A68,deli,2,0),0)*(Físico!F68)</f>
        <v>0</v>
      </c>
      <c r="H68" s="1">
        <f>IFERROR(VLOOKUP($A68,deli,2,0),0)*(Físico!G68)</f>
        <v>0</v>
      </c>
      <c r="I68" s="1">
        <f>IFERROR(VLOOKUP($A68,deli,2,0),0)*(Físico!H68)</f>
        <v>2279.2399999999998</v>
      </c>
      <c r="J68" s="1">
        <f>IFERROR(VLOOKUP($A68,deli,2,0),0)*(Físico!I68)</f>
        <v>0</v>
      </c>
      <c r="K68" s="1">
        <f>IFERROR(VLOOKUP($A68,deli,2,0),0)*(Físico!J68)</f>
        <v>0</v>
      </c>
      <c r="L68" s="1">
        <f>IFERROR(VLOOKUP($A68,deli,2,0),0)*(Físico!K68)</f>
        <v>0</v>
      </c>
      <c r="M68" s="1">
        <f>IFERROR(VLOOKUP($A68,deli,2,0),0)*(Físico!L68)</f>
        <v>0</v>
      </c>
      <c r="N68" s="1">
        <f>IFERROR(VLOOKUP($A68,deli,2,0),0)*(Físico!M68)</f>
        <v>0</v>
      </c>
      <c r="O68" s="1">
        <f>IFERROR(VLOOKUP($A68,deli,2,0),0)*(Físico!N68)</f>
        <v>0</v>
      </c>
      <c r="P68" s="1">
        <f>IFERROR(VLOOKUP($A68,deli,2,0),0)*(Físico!O68)</f>
        <v>0</v>
      </c>
      <c r="Q68" s="1">
        <f>IFERROR(VLOOKUP($A68,deli,2,0),0)*(Físico!P68)</f>
        <v>4558.4799999999996</v>
      </c>
      <c r="R68" s="1">
        <f>IFERROR(VLOOKUP($A68,deli,2,0),0)*(Físico!Q68)</f>
        <v>0</v>
      </c>
      <c r="S68" s="1">
        <f>IFERROR(VLOOKUP($A68,deli,2,0),0)*(Físico!R68)</f>
        <v>0</v>
      </c>
      <c r="T68" s="1">
        <f>IFERROR(VLOOKUP($A68,deli,2,0),0)*(Físico!S68)</f>
        <v>0</v>
      </c>
      <c r="U68" s="1">
        <f>IFERROR(VLOOKUP($A68,deli,2,0),0)*(Físico!T68)</f>
        <v>0</v>
      </c>
      <c r="V68" s="1">
        <f>IFERROR(VLOOKUP($A68,deli,2,0),0)*(Físico!U68)</f>
        <v>0</v>
      </c>
      <c r="W68" s="1">
        <f t="shared" si="3"/>
        <v>6837.7199999999993</v>
      </c>
    </row>
    <row r="69" spans="1:23" x14ac:dyDescent="0.25">
      <c r="A69">
        <f t="shared" si="2"/>
        <v>41606012</v>
      </c>
      <c r="B69" t="s">
        <v>89</v>
      </c>
      <c r="C69" s="1">
        <f>IFERROR(VLOOKUP($A69,deli,2,0),0)*(Físico!B69)</f>
        <v>0</v>
      </c>
      <c r="D69" s="1">
        <f>IFERROR(VLOOKUP($A69,deli,2,0),0)*(Físico!C69)</f>
        <v>0</v>
      </c>
      <c r="E69" s="1">
        <f>IFERROR(VLOOKUP($A69,deli,2,0),0)*(Físico!D69)</f>
        <v>0</v>
      </c>
      <c r="F69" s="1">
        <f>IFERROR(VLOOKUP($A69,deli,2,0),0)*(Físico!E69)</f>
        <v>9103.6</v>
      </c>
      <c r="G69" s="1">
        <f>IFERROR(VLOOKUP($A69,deli,2,0),0)*(Físico!F69)</f>
        <v>0</v>
      </c>
      <c r="H69" s="1">
        <f>IFERROR(VLOOKUP($A69,deli,2,0),0)*(Físico!G69)</f>
        <v>0</v>
      </c>
      <c r="I69" s="1">
        <f>IFERROR(VLOOKUP($A69,deli,2,0),0)*(Físico!H69)</f>
        <v>0</v>
      </c>
      <c r="J69" s="1">
        <f>IFERROR(VLOOKUP($A69,deli,2,0),0)*(Físico!I69)</f>
        <v>0</v>
      </c>
      <c r="K69" s="1">
        <f>IFERROR(VLOOKUP($A69,deli,2,0),0)*(Físico!J69)</f>
        <v>0</v>
      </c>
      <c r="L69" s="1">
        <f>IFERROR(VLOOKUP($A69,deli,2,0),0)*(Físico!K69)</f>
        <v>0</v>
      </c>
      <c r="M69" s="1">
        <f>IFERROR(VLOOKUP($A69,deli,2,0),0)*(Físico!L69)</f>
        <v>0</v>
      </c>
      <c r="N69" s="1">
        <f>IFERROR(VLOOKUP($A69,deli,2,0),0)*(Físico!M69)</f>
        <v>9103.6</v>
      </c>
      <c r="O69" s="1">
        <f>IFERROR(VLOOKUP($A69,deli,2,0),0)*(Físico!N69)</f>
        <v>0</v>
      </c>
      <c r="P69" s="1">
        <f>IFERROR(VLOOKUP($A69,deli,2,0),0)*(Físico!O69)</f>
        <v>0</v>
      </c>
      <c r="Q69" s="1">
        <f>IFERROR(VLOOKUP($A69,deli,2,0),0)*(Físico!P69)</f>
        <v>18207.2</v>
      </c>
      <c r="R69" s="1">
        <f>IFERROR(VLOOKUP($A69,deli,2,0),0)*(Físico!Q69)</f>
        <v>4551.8</v>
      </c>
      <c r="S69" s="1">
        <f>IFERROR(VLOOKUP($A69,deli,2,0),0)*(Físico!R69)</f>
        <v>0</v>
      </c>
      <c r="T69" s="1">
        <f>IFERROR(VLOOKUP($A69,deli,2,0),0)*(Físico!S69)</f>
        <v>0</v>
      </c>
      <c r="U69" s="1">
        <f>IFERROR(VLOOKUP($A69,deli,2,0),0)*(Físico!T69)</f>
        <v>0</v>
      </c>
      <c r="V69" s="1">
        <f>IFERROR(VLOOKUP($A69,deli,2,0),0)*(Físico!U69)</f>
        <v>0</v>
      </c>
      <c r="W69" s="1">
        <f t="shared" si="3"/>
        <v>40966.200000000004</v>
      </c>
    </row>
    <row r="70" spans="1:23" x14ac:dyDescent="0.25">
      <c r="A70">
        <f t="shared" si="2"/>
        <v>41608001</v>
      </c>
      <c r="B70" t="s">
        <v>90</v>
      </c>
      <c r="C70" s="1">
        <f>IFERROR(VLOOKUP($A70,deli,2,0),0)*(Físico!B70)</f>
        <v>0</v>
      </c>
      <c r="D70" s="1">
        <f>IFERROR(VLOOKUP($A70,deli,2,0),0)*(Físico!C70)</f>
        <v>0</v>
      </c>
      <c r="E70" s="1">
        <f>IFERROR(VLOOKUP($A70,deli,2,0),0)*(Físico!D70)</f>
        <v>0</v>
      </c>
      <c r="F70" s="1">
        <f>IFERROR(VLOOKUP($A70,deli,2,0),0)*(Físico!E70)</f>
        <v>1188.54</v>
      </c>
      <c r="G70" s="1">
        <f>IFERROR(VLOOKUP($A70,deli,2,0),0)*(Físico!F70)</f>
        <v>0</v>
      </c>
      <c r="H70" s="1">
        <f>IFERROR(VLOOKUP($A70,deli,2,0),0)*(Físico!G70)</f>
        <v>0</v>
      </c>
      <c r="I70" s="1">
        <f>IFERROR(VLOOKUP($A70,deli,2,0),0)*(Físico!H70)</f>
        <v>1980.9</v>
      </c>
      <c r="J70" s="1">
        <f>IFERROR(VLOOKUP($A70,deli,2,0),0)*(Físico!I70)</f>
        <v>0</v>
      </c>
      <c r="K70" s="1">
        <f>IFERROR(VLOOKUP($A70,deli,2,0),0)*(Físico!J70)</f>
        <v>0</v>
      </c>
      <c r="L70" s="1">
        <f>IFERROR(VLOOKUP($A70,deli,2,0),0)*(Físico!K70)</f>
        <v>0</v>
      </c>
      <c r="M70" s="1">
        <f>IFERROR(VLOOKUP($A70,deli,2,0),0)*(Físico!L70)</f>
        <v>0</v>
      </c>
      <c r="N70" s="1">
        <f>IFERROR(VLOOKUP($A70,deli,2,0),0)*(Físico!M70)</f>
        <v>0</v>
      </c>
      <c r="O70" s="1">
        <f>IFERROR(VLOOKUP($A70,deli,2,0),0)*(Físico!N70)</f>
        <v>0</v>
      </c>
      <c r="P70" s="1">
        <f>IFERROR(VLOOKUP($A70,deli,2,0),0)*(Físico!O70)</f>
        <v>0</v>
      </c>
      <c r="Q70" s="1">
        <f>IFERROR(VLOOKUP($A70,deli,2,0),0)*(Físico!P70)</f>
        <v>396.18</v>
      </c>
      <c r="R70" s="1">
        <f>IFERROR(VLOOKUP($A70,deli,2,0),0)*(Físico!Q70)</f>
        <v>0</v>
      </c>
      <c r="S70" s="1">
        <f>IFERROR(VLOOKUP($A70,deli,2,0),0)*(Físico!R70)</f>
        <v>0</v>
      </c>
      <c r="T70" s="1">
        <f>IFERROR(VLOOKUP($A70,deli,2,0),0)*(Físico!S70)</f>
        <v>0</v>
      </c>
      <c r="U70" s="1">
        <f>IFERROR(VLOOKUP($A70,deli,2,0),0)*(Físico!T70)</f>
        <v>0</v>
      </c>
      <c r="V70" s="1">
        <f>IFERROR(VLOOKUP($A70,deli,2,0),0)*(Físico!U70)</f>
        <v>0</v>
      </c>
      <c r="W70" s="1">
        <f t="shared" si="3"/>
        <v>3565.62</v>
      </c>
    </row>
    <row r="71" spans="1:23" x14ac:dyDescent="0.25">
      <c r="A71">
        <f t="shared" si="2"/>
        <v>41608003</v>
      </c>
      <c r="B71" t="s">
        <v>91</v>
      </c>
      <c r="C71" s="1">
        <f>IFERROR(VLOOKUP($A71,deli,2,0),0)*(Físico!B71)</f>
        <v>0</v>
      </c>
      <c r="D71" s="1">
        <f>IFERROR(VLOOKUP($A71,deli,2,0),0)*(Físico!C71)</f>
        <v>0</v>
      </c>
      <c r="E71" s="1">
        <f>IFERROR(VLOOKUP($A71,deli,2,0),0)*(Físico!D71)</f>
        <v>0</v>
      </c>
      <c r="F71" s="1">
        <f>IFERROR(VLOOKUP($A71,deli,2,0),0)*(Físico!E71)</f>
        <v>3169.44</v>
      </c>
      <c r="G71" s="1">
        <f>IFERROR(VLOOKUP($A71,deli,2,0),0)*(Físico!F71)</f>
        <v>0</v>
      </c>
      <c r="H71" s="1">
        <f>IFERROR(VLOOKUP($A71,deli,2,0),0)*(Físico!G71)</f>
        <v>0</v>
      </c>
      <c r="I71" s="1">
        <f>IFERROR(VLOOKUP($A71,deli,2,0),0)*(Físico!H71)</f>
        <v>8715.9600000000009</v>
      </c>
      <c r="J71" s="1">
        <f>IFERROR(VLOOKUP($A71,deli,2,0),0)*(Físico!I71)</f>
        <v>0</v>
      </c>
      <c r="K71" s="1">
        <f>IFERROR(VLOOKUP($A71,deli,2,0),0)*(Físico!J71)</f>
        <v>0</v>
      </c>
      <c r="L71" s="1">
        <f>IFERROR(VLOOKUP($A71,deli,2,0),0)*(Físico!K71)</f>
        <v>0</v>
      </c>
      <c r="M71" s="1">
        <f>IFERROR(VLOOKUP($A71,deli,2,0),0)*(Físico!L71)</f>
        <v>0</v>
      </c>
      <c r="N71" s="1">
        <f>IFERROR(VLOOKUP($A71,deli,2,0),0)*(Físico!M71)</f>
        <v>396.18</v>
      </c>
      <c r="O71" s="1">
        <f>IFERROR(VLOOKUP($A71,deli,2,0),0)*(Físico!N71)</f>
        <v>0</v>
      </c>
      <c r="P71" s="1">
        <f>IFERROR(VLOOKUP($A71,deli,2,0),0)*(Físico!O71)</f>
        <v>0</v>
      </c>
      <c r="Q71" s="1">
        <f>IFERROR(VLOOKUP($A71,deli,2,0),0)*(Físico!P71)</f>
        <v>13073.94</v>
      </c>
      <c r="R71" s="1">
        <f>IFERROR(VLOOKUP($A71,deli,2,0),0)*(Físico!Q71)</f>
        <v>792.36</v>
      </c>
      <c r="S71" s="1">
        <f>IFERROR(VLOOKUP($A71,deli,2,0),0)*(Físico!R71)</f>
        <v>0</v>
      </c>
      <c r="T71" s="1">
        <f>IFERROR(VLOOKUP($A71,deli,2,0),0)*(Físico!S71)</f>
        <v>0</v>
      </c>
      <c r="U71" s="1">
        <f>IFERROR(VLOOKUP($A71,deli,2,0),0)*(Físico!T71)</f>
        <v>0</v>
      </c>
      <c r="V71" s="1">
        <f>IFERROR(VLOOKUP($A71,deli,2,0),0)*(Físico!U71)</f>
        <v>0</v>
      </c>
      <c r="W71" s="1">
        <f t="shared" si="3"/>
        <v>26147.880000000005</v>
      </c>
    </row>
    <row r="72" spans="1:23" x14ac:dyDescent="0.25">
      <c r="A72">
        <f t="shared" si="2"/>
        <v>41608008</v>
      </c>
      <c r="B72" t="s">
        <v>92</v>
      </c>
      <c r="C72" s="1">
        <f>IFERROR(VLOOKUP($A72,deli,2,0),0)*(Físico!B72)</f>
        <v>0</v>
      </c>
      <c r="D72" s="1">
        <f>IFERROR(VLOOKUP($A72,deli,2,0),0)*(Físico!C72)</f>
        <v>0</v>
      </c>
      <c r="E72" s="1">
        <f>IFERROR(VLOOKUP($A72,deli,2,0),0)*(Físico!D72)</f>
        <v>0</v>
      </c>
      <c r="F72" s="1">
        <f>IFERROR(VLOOKUP($A72,deli,2,0),0)*(Físico!E72)</f>
        <v>3359.04</v>
      </c>
      <c r="G72" s="1">
        <f>IFERROR(VLOOKUP($A72,deli,2,0),0)*(Físico!F72)</f>
        <v>0</v>
      </c>
      <c r="H72" s="1">
        <f>IFERROR(VLOOKUP($A72,deli,2,0),0)*(Físico!G72)</f>
        <v>0</v>
      </c>
      <c r="I72" s="1">
        <f>IFERROR(VLOOKUP($A72,deli,2,0),0)*(Físico!H72)</f>
        <v>6718.08</v>
      </c>
      <c r="J72" s="1">
        <f>IFERROR(VLOOKUP($A72,deli,2,0),0)*(Físico!I72)</f>
        <v>0</v>
      </c>
      <c r="K72" s="1">
        <f>IFERROR(VLOOKUP($A72,deli,2,0),0)*(Físico!J72)</f>
        <v>0</v>
      </c>
      <c r="L72" s="1">
        <f>IFERROR(VLOOKUP($A72,deli,2,0),0)*(Físico!K72)</f>
        <v>0</v>
      </c>
      <c r="M72" s="1">
        <f>IFERROR(VLOOKUP($A72,deli,2,0),0)*(Físico!L72)</f>
        <v>0</v>
      </c>
      <c r="N72" s="1">
        <f>IFERROR(VLOOKUP($A72,deli,2,0),0)*(Físico!M72)</f>
        <v>110848.31999999999</v>
      </c>
      <c r="O72" s="1">
        <f>IFERROR(VLOOKUP($A72,deli,2,0),0)*(Físico!N72)</f>
        <v>0</v>
      </c>
      <c r="P72" s="1">
        <f>IFERROR(VLOOKUP($A72,deli,2,0),0)*(Físico!O72)</f>
        <v>0</v>
      </c>
      <c r="Q72" s="1">
        <f>IFERROR(VLOOKUP($A72,deli,2,0),0)*(Físico!P72)</f>
        <v>117566.39999999999</v>
      </c>
      <c r="R72" s="1">
        <f>IFERROR(VLOOKUP($A72,deli,2,0),0)*(Físico!Q72)</f>
        <v>3359.04</v>
      </c>
      <c r="S72" s="1">
        <f>IFERROR(VLOOKUP($A72,deli,2,0),0)*(Físico!R72)</f>
        <v>0</v>
      </c>
      <c r="T72" s="1">
        <f>IFERROR(VLOOKUP($A72,deli,2,0),0)*(Físico!S72)</f>
        <v>0</v>
      </c>
      <c r="U72" s="1">
        <f>IFERROR(VLOOKUP($A72,deli,2,0),0)*(Físico!T72)</f>
        <v>0</v>
      </c>
      <c r="V72" s="1">
        <f>IFERROR(VLOOKUP($A72,deli,2,0),0)*(Físico!U72)</f>
        <v>0</v>
      </c>
      <c r="W72" s="1">
        <f t="shared" si="3"/>
        <v>241850.87999999998</v>
      </c>
    </row>
    <row r="73" spans="1:23" x14ac:dyDescent="0.25">
      <c r="A73">
        <f t="shared" si="2"/>
        <v>41608012</v>
      </c>
      <c r="B73" t="s">
        <v>93</v>
      </c>
      <c r="C73" s="1">
        <f>IFERROR(VLOOKUP($A73,deli,2,0),0)*(Físico!B73)</f>
        <v>0</v>
      </c>
      <c r="D73" s="1">
        <f>IFERROR(VLOOKUP($A73,deli,2,0),0)*(Físico!C73)</f>
        <v>0</v>
      </c>
      <c r="E73" s="1">
        <f>IFERROR(VLOOKUP($A73,deli,2,0),0)*(Físico!D73)</f>
        <v>0</v>
      </c>
      <c r="F73" s="1">
        <f>IFERROR(VLOOKUP($A73,deli,2,0),0)*(Físico!E73)</f>
        <v>3395.16</v>
      </c>
      <c r="G73" s="1">
        <f>IFERROR(VLOOKUP($A73,deli,2,0),0)*(Físico!F73)</f>
        <v>0</v>
      </c>
      <c r="H73" s="1">
        <f>IFERROR(VLOOKUP($A73,deli,2,0),0)*(Físico!G73)</f>
        <v>0</v>
      </c>
      <c r="I73" s="1">
        <f>IFERROR(VLOOKUP($A73,deli,2,0),0)*(Físico!H73)</f>
        <v>14712.36</v>
      </c>
      <c r="J73" s="1">
        <f>IFERROR(VLOOKUP($A73,deli,2,0),0)*(Físico!I73)</f>
        <v>0</v>
      </c>
      <c r="K73" s="1">
        <f>IFERROR(VLOOKUP($A73,deli,2,0),0)*(Físico!J73)</f>
        <v>0</v>
      </c>
      <c r="L73" s="1">
        <f>IFERROR(VLOOKUP($A73,deli,2,0),0)*(Físico!K73)</f>
        <v>0</v>
      </c>
      <c r="M73" s="1">
        <f>IFERROR(VLOOKUP($A73,deli,2,0),0)*(Físico!L73)</f>
        <v>0</v>
      </c>
      <c r="N73" s="1">
        <f>IFERROR(VLOOKUP($A73,deli,2,0),0)*(Físico!M73)</f>
        <v>0</v>
      </c>
      <c r="O73" s="1">
        <f>IFERROR(VLOOKUP($A73,deli,2,0),0)*(Físico!N73)</f>
        <v>0</v>
      </c>
      <c r="P73" s="1">
        <f>IFERROR(VLOOKUP($A73,deli,2,0),0)*(Físico!O73)</f>
        <v>0</v>
      </c>
      <c r="Q73" s="1">
        <f>IFERROR(VLOOKUP($A73,deli,2,0),0)*(Físico!P73)</f>
        <v>13014.78</v>
      </c>
      <c r="R73" s="1">
        <f>IFERROR(VLOOKUP($A73,deli,2,0),0)*(Físico!Q73)</f>
        <v>0</v>
      </c>
      <c r="S73" s="1">
        <f>IFERROR(VLOOKUP($A73,deli,2,0),0)*(Físico!R73)</f>
        <v>0</v>
      </c>
      <c r="T73" s="1">
        <f>IFERROR(VLOOKUP($A73,deli,2,0),0)*(Físico!S73)</f>
        <v>0</v>
      </c>
      <c r="U73" s="1">
        <f>IFERROR(VLOOKUP($A73,deli,2,0),0)*(Físico!T73)</f>
        <v>0</v>
      </c>
      <c r="V73" s="1">
        <f>IFERROR(VLOOKUP($A73,deli,2,0),0)*(Físico!U73)</f>
        <v>0</v>
      </c>
      <c r="W73" s="1">
        <f t="shared" si="3"/>
        <v>31122.300000000003</v>
      </c>
    </row>
    <row r="74" spans="1:23" x14ac:dyDescent="0.25">
      <c r="A74">
        <f t="shared" si="2"/>
        <v>41609001</v>
      </c>
      <c r="B74" t="s">
        <v>94</v>
      </c>
      <c r="C74" s="1">
        <f>IFERROR(VLOOKUP($A74,deli,2,0),0)*(Físico!B74)</f>
        <v>0</v>
      </c>
      <c r="D74" s="1">
        <f>IFERROR(VLOOKUP($A74,deli,2,0),0)*(Físico!C74)</f>
        <v>0</v>
      </c>
      <c r="E74" s="1">
        <f>IFERROR(VLOOKUP($A74,deli,2,0),0)*(Físico!D74)</f>
        <v>0</v>
      </c>
      <c r="F74" s="1">
        <f>IFERROR(VLOOKUP($A74,deli,2,0),0)*(Físico!E74)</f>
        <v>0</v>
      </c>
      <c r="G74" s="1">
        <f>IFERROR(VLOOKUP($A74,deli,2,0),0)*(Físico!F74)</f>
        <v>0</v>
      </c>
      <c r="H74" s="1">
        <f>IFERROR(VLOOKUP($A74,deli,2,0),0)*(Físico!G74)</f>
        <v>0</v>
      </c>
      <c r="I74" s="1">
        <f>IFERROR(VLOOKUP($A74,deli,2,0),0)*(Físico!H74)</f>
        <v>0</v>
      </c>
      <c r="J74" s="1">
        <f>IFERROR(VLOOKUP($A74,deli,2,0),0)*(Físico!I74)</f>
        <v>0</v>
      </c>
      <c r="K74" s="1">
        <f>IFERROR(VLOOKUP($A74,deli,2,0),0)*(Físico!J74)</f>
        <v>0</v>
      </c>
      <c r="L74" s="1">
        <f>IFERROR(VLOOKUP($A74,deli,2,0),0)*(Físico!K74)</f>
        <v>0</v>
      </c>
      <c r="M74" s="1">
        <f>IFERROR(VLOOKUP($A74,deli,2,0),0)*(Físico!L74)</f>
        <v>0</v>
      </c>
      <c r="N74" s="1">
        <f>IFERROR(VLOOKUP($A74,deli,2,0),0)*(Físico!M74)</f>
        <v>0</v>
      </c>
      <c r="O74" s="1">
        <f>IFERROR(VLOOKUP($A74,deli,2,0),0)*(Físico!N74)</f>
        <v>0</v>
      </c>
      <c r="P74" s="1">
        <f>IFERROR(VLOOKUP($A74,deli,2,0),0)*(Físico!O74)</f>
        <v>0</v>
      </c>
      <c r="Q74" s="1">
        <f>IFERROR(VLOOKUP($A74,deli,2,0),0)*(Físico!P74)</f>
        <v>2860.63</v>
      </c>
      <c r="R74" s="1">
        <f>IFERROR(VLOOKUP($A74,deli,2,0),0)*(Físico!Q74)</f>
        <v>0</v>
      </c>
      <c r="S74" s="1">
        <f>IFERROR(VLOOKUP($A74,deli,2,0),0)*(Físico!R74)</f>
        <v>0</v>
      </c>
      <c r="T74" s="1">
        <f>IFERROR(VLOOKUP($A74,deli,2,0),0)*(Físico!S74)</f>
        <v>0</v>
      </c>
      <c r="U74" s="1">
        <f>IFERROR(VLOOKUP($A74,deli,2,0),0)*(Físico!T74)</f>
        <v>0</v>
      </c>
      <c r="V74" s="1">
        <f>IFERROR(VLOOKUP($A74,deli,2,0),0)*(Físico!U74)</f>
        <v>0</v>
      </c>
      <c r="W74" s="1">
        <f t="shared" si="3"/>
        <v>2860.63</v>
      </c>
    </row>
    <row r="75" spans="1:23" x14ac:dyDescent="0.25">
      <c r="A75">
        <f t="shared" si="2"/>
        <v>41609010</v>
      </c>
      <c r="B75" t="s">
        <v>95</v>
      </c>
      <c r="C75" s="1">
        <f>IFERROR(VLOOKUP($A75,deli,2,0),0)*(Físico!B75)</f>
        <v>0</v>
      </c>
      <c r="D75" s="1">
        <f>IFERROR(VLOOKUP($A75,deli,2,0),0)*(Físico!C75)</f>
        <v>0</v>
      </c>
      <c r="E75" s="1">
        <f>IFERROR(VLOOKUP($A75,deli,2,0),0)*(Físico!D75)</f>
        <v>0</v>
      </c>
      <c r="F75" s="1">
        <f>IFERROR(VLOOKUP($A75,deli,2,0),0)*(Físico!E75)</f>
        <v>0</v>
      </c>
      <c r="G75" s="1">
        <f>IFERROR(VLOOKUP($A75,deli,2,0),0)*(Físico!F75)</f>
        <v>0</v>
      </c>
      <c r="H75" s="1">
        <f>IFERROR(VLOOKUP($A75,deli,2,0),0)*(Físico!G75)</f>
        <v>0</v>
      </c>
      <c r="I75" s="1">
        <f>IFERROR(VLOOKUP($A75,deli,2,0),0)*(Físico!H75)</f>
        <v>0</v>
      </c>
      <c r="J75" s="1">
        <f>IFERROR(VLOOKUP($A75,deli,2,0),0)*(Físico!I75)</f>
        <v>0</v>
      </c>
      <c r="K75" s="1">
        <f>IFERROR(VLOOKUP($A75,deli,2,0),0)*(Físico!J75)</f>
        <v>0</v>
      </c>
      <c r="L75" s="1">
        <f>IFERROR(VLOOKUP($A75,deli,2,0),0)*(Físico!K75)</f>
        <v>0</v>
      </c>
      <c r="M75" s="1">
        <f>IFERROR(VLOOKUP($A75,deli,2,0),0)*(Físico!L75)</f>
        <v>0</v>
      </c>
      <c r="N75" s="1">
        <f>IFERROR(VLOOKUP($A75,deli,2,0),0)*(Físico!M75)</f>
        <v>0</v>
      </c>
      <c r="O75" s="1">
        <f>IFERROR(VLOOKUP($A75,deli,2,0),0)*(Físico!N75)</f>
        <v>0</v>
      </c>
      <c r="P75" s="1">
        <f>IFERROR(VLOOKUP($A75,deli,2,0),0)*(Físico!O75)</f>
        <v>0</v>
      </c>
      <c r="Q75" s="1">
        <f>IFERROR(VLOOKUP($A75,deli,2,0),0)*(Físico!P75)</f>
        <v>3059.29</v>
      </c>
      <c r="R75" s="1">
        <f>IFERROR(VLOOKUP($A75,deli,2,0),0)*(Físico!Q75)</f>
        <v>0</v>
      </c>
      <c r="S75" s="1">
        <f>IFERROR(VLOOKUP($A75,deli,2,0),0)*(Físico!R75)</f>
        <v>0</v>
      </c>
      <c r="T75" s="1">
        <f>IFERROR(VLOOKUP($A75,deli,2,0),0)*(Físico!S75)</f>
        <v>0</v>
      </c>
      <c r="U75" s="1">
        <f>IFERROR(VLOOKUP($A75,deli,2,0),0)*(Físico!T75)</f>
        <v>0</v>
      </c>
      <c r="V75" s="1">
        <f>IFERROR(VLOOKUP($A75,deli,2,0),0)*(Físico!U75)</f>
        <v>0</v>
      </c>
      <c r="W75" s="1">
        <f t="shared" si="3"/>
        <v>3059.29</v>
      </c>
    </row>
    <row r="76" spans="1:23" x14ac:dyDescent="0.25">
      <c r="A76">
        <f t="shared" si="2"/>
        <v>41609013</v>
      </c>
      <c r="B76" t="s">
        <v>96</v>
      </c>
      <c r="C76" s="1">
        <f>IFERROR(VLOOKUP($A76,deli,2,0),0)*(Físico!B76)</f>
        <v>0</v>
      </c>
      <c r="D76" s="1">
        <f>IFERROR(VLOOKUP($A76,deli,2,0),0)*(Físico!C76)</f>
        <v>0</v>
      </c>
      <c r="E76" s="1">
        <f>IFERROR(VLOOKUP($A76,deli,2,0),0)*(Físico!D76)</f>
        <v>0</v>
      </c>
      <c r="F76" s="1">
        <f>IFERROR(VLOOKUP($A76,deli,2,0),0)*(Físico!E76)</f>
        <v>3972.21</v>
      </c>
      <c r="G76" s="1">
        <f>IFERROR(VLOOKUP($A76,deli,2,0),0)*(Físico!F76)</f>
        <v>0</v>
      </c>
      <c r="H76" s="1">
        <f>IFERROR(VLOOKUP($A76,deli,2,0),0)*(Físico!G76)</f>
        <v>0</v>
      </c>
      <c r="I76" s="1">
        <f>IFERROR(VLOOKUP($A76,deli,2,0),0)*(Físico!H76)</f>
        <v>0</v>
      </c>
      <c r="J76" s="1">
        <f>IFERROR(VLOOKUP($A76,deli,2,0),0)*(Físico!I76)</f>
        <v>0</v>
      </c>
      <c r="K76" s="1">
        <f>IFERROR(VLOOKUP($A76,deli,2,0),0)*(Físico!J76)</f>
        <v>0</v>
      </c>
      <c r="L76" s="1">
        <f>IFERROR(VLOOKUP($A76,deli,2,0),0)*(Físico!K76)</f>
        <v>0</v>
      </c>
      <c r="M76" s="1">
        <f>IFERROR(VLOOKUP($A76,deli,2,0),0)*(Físico!L76)</f>
        <v>0</v>
      </c>
      <c r="N76" s="1">
        <f>IFERROR(VLOOKUP($A76,deli,2,0),0)*(Físico!M76)</f>
        <v>0</v>
      </c>
      <c r="O76" s="1">
        <f>IFERROR(VLOOKUP($A76,deli,2,0),0)*(Físico!N76)</f>
        <v>0</v>
      </c>
      <c r="P76" s="1">
        <f>IFERROR(VLOOKUP($A76,deli,2,0),0)*(Físico!O76)</f>
        <v>0</v>
      </c>
      <c r="Q76" s="1">
        <f>IFERROR(VLOOKUP($A76,deli,2,0),0)*(Físico!P76)</f>
        <v>0</v>
      </c>
      <c r="R76" s="1">
        <f>IFERROR(VLOOKUP($A76,deli,2,0),0)*(Físico!Q76)</f>
        <v>7944.42</v>
      </c>
      <c r="S76" s="1">
        <f>IFERROR(VLOOKUP($A76,deli,2,0),0)*(Físico!R76)</f>
        <v>0</v>
      </c>
      <c r="T76" s="1">
        <f>IFERROR(VLOOKUP($A76,deli,2,0),0)*(Físico!S76)</f>
        <v>0</v>
      </c>
      <c r="U76" s="1">
        <f>IFERROR(VLOOKUP($A76,deli,2,0),0)*(Físico!T76)</f>
        <v>0</v>
      </c>
      <c r="V76" s="1">
        <f>IFERROR(VLOOKUP($A76,deli,2,0),0)*(Físico!U76)</f>
        <v>0</v>
      </c>
      <c r="W76" s="1">
        <f t="shared" si="3"/>
        <v>11916.630000000001</v>
      </c>
    </row>
    <row r="77" spans="1:23" x14ac:dyDescent="0.25">
      <c r="A77">
        <f t="shared" si="2"/>
        <v>41611001</v>
      </c>
      <c r="B77" t="s">
        <v>97</v>
      </c>
      <c r="C77" s="1">
        <f>IFERROR(VLOOKUP($A77,deli,2,0),0)*(Físico!B77)</f>
        <v>0</v>
      </c>
      <c r="D77" s="1">
        <f>IFERROR(VLOOKUP($A77,deli,2,0),0)*(Físico!C77)</f>
        <v>0</v>
      </c>
      <c r="E77" s="1">
        <f>IFERROR(VLOOKUP($A77,deli,2,0),0)*(Físico!D77)</f>
        <v>0</v>
      </c>
      <c r="F77" s="1">
        <f>IFERROR(VLOOKUP($A77,deli,2,0),0)*(Físico!E77)</f>
        <v>0</v>
      </c>
      <c r="G77" s="1">
        <f>IFERROR(VLOOKUP($A77,deli,2,0),0)*(Físico!F77)</f>
        <v>0</v>
      </c>
      <c r="H77" s="1">
        <f>IFERROR(VLOOKUP($A77,deli,2,0),0)*(Físico!G77)</f>
        <v>0</v>
      </c>
      <c r="I77" s="1">
        <f>IFERROR(VLOOKUP($A77,deli,2,0),0)*(Físico!H77)</f>
        <v>0</v>
      </c>
      <c r="J77" s="1">
        <f>IFERROR(VLOOKUP($A77,deli,2,0),0)*(Físico!I77)</f>
        <v>0</v>
      </c>
      <c r="K77" s="1">
        <f>IFERROR(VLOOKUP($A77,deli,2,0),0)*(Físico!J77)</f>
        <v>0</v>
      </c>
      <c r="L77" s="1">
        <f>IFERROR(VLOOKUP($A77,deli,2,0),0)*(Físico!K77)</f>
        <v>0</v>
      </c>
      <c r="M77" s="1">
        <f>IFERROR(VLOOKUP($A77,deli,2,0),0)*(Físico!L77)</f>
        <v>0</v>
      </c>
      <c r="N77" s="1">
        <f>IFERROR(VLOOKUP($A77,deli,2,0),0)*(Físico!M77)</f>
        <v>3282.83</v>
      </c>
      <c r="O77" s="1">
        <f>IFERROR(VLOOKUP($A77,deli,2,0),0)*(Físico!N77)</f>
        <v>0</v>
      </c>
      <c r="P77" s="1">
        <f>IFERROR(VLOOKUP($A77,deli,2,0),0)*(Físico!O77)</f>
        <v>0</v>
      </c>
      <c r="Q77" s="1">
        <f>IFERROR(VLOOKUP($A77,deli,2,0),0)*(Físico!P77)</f>
        <v>0</v>
      </c>
      <c r="R77" s="1">
        <f>IFERROR(VLOOKUP($A77,deli,2,0),0)*(Físico!Q77)</f>
        <v>0</v>
      </c>
      <c r="S77" s="1">
        <f>IFERROR(VLOOKUP($A77,deli,2,0),0)*(Físico!R77)</f>
        <v>0</v>
      </c>
      <c r="T77" s="1">
        <f>IFERROR(VLOOKUP($A77,deli,2,0),0)*(Físico!S77)</f>
        <v>0</v>
      </c>
      <c r="U77" s="1">
        <f>IFERROR(VLOOKUP($A77,deli,2,0),0)*(Físico!T77)</f>
        <v>0</v>
      </c>
      <c r="V77" s="1">
        <f>IFERROR(VLOOKUP($A77,deli,2,0),0)*(Físico!U77)</f>
        <v>0</v>
      </c>
      <c r="W77" s="1">
        <f t="shared" si="3"/>
        <v>3282.83</v>
      </c>
    </row>
    <row r="78" spans="1:23" x14ac:dyDescent="0.25">
      <c r="A78">
        <f t="shared" si="2"/>
        <v>41611006</v>
      </c>
      <c r="B78" t="s">
        <v>98</v>
      </c>
      <c r="C78" s="1">
        <f>IFERROR(VLOOKUP($A78,deli,2,0),0)*(Físico!B78)</f>
        <v>0</v>
      </c>
      <c r="D78" s="1">
        <f>IFERROR(VLOOKUP($A78,deli,2,0),0)*(Físico!C78)</f>
        <v>0</v>
      </c>
      <c r="E78" s="1">
        <f>IFERROR(VLOOKUP($A78,deli,2,0),0)*(Físico!D78)</f>
        <v>0</v>
      </c>
      <c r="F78" s="1">
        <f>IFERROR(VLOOKUP($A78,deli,2,0),0)*(Físico!E78)</f>
        <v>0</v>
      </c>
      <c r="G78" s="1">
        <f>IFERROR(VLOOKUP($A78,deli,2,0),0)*(Físico!F78)</f>
        <v>0</v>
      </c>
      <c r="H78" s="1">
        <f>IFERROR(VLOOKUP($A78,deli,2,0),0)*(Físico!G78)</f>
        <v>0</v>
      </c>
      <c r="I78" s="1">
        <f>IFERROR(VLOOKUP($A78,deli,2,0),0)*(Físico!H78)</f>
        <v>0</v>
      </c>
      <c r="J78" s="1">
        <f>IFERROR(VLOOKUP($A78,deli,2,0),0)*(Físico!I78)</f>
        <v>0</v>
      </c>
      <c r="K78" s="1">
        <f>IFERROR(VLOOKUP($A78,deli,2,0),0)*(Físico!J78)</f>
        <v>0</v>
      </c>
      <c r="L78" s="1">
        <f>IFERROR(VLOOKUP($A78,deli,2,0),0)*(Físico!K78)</f>
        <v>0</v>
      </c>
      <c r="M78" s="1">
        <f>IFERROR(VLOOKUP($A78,deli,2,0),0)*(Físico!L78)</f>
        <v>0</v>
      </c>
      <c r="N78" s="1">
        <f>IFERROR(VLOOKUP($A78,deli,2,0),0)*(Físico!M78)</f>
        <v>0</v>
      </c>
      <c r="O78" s="1">
        <f>IFERROR(VLOOKUP($A78,deli,2,0),0)*(Físico!N78)</f>
        <v>0</v>
      </c>
      <c r="P78" s="1">
        <f>IFERROR(VLOOKUP($A78,deli,2,0),0)*(Físico!O78)</f>
        <v>0</v>
      </c>
      <c r="Q78" s="1">
        <f>IFERROR(VLOOKUP($A78,deli,2,0),0)*(Físico!P78)</f>
        <v>5909.08</v>
      </c>
      <c r="R78" s="1">
        <f>IFERROR(VLOOKUP($A78,deli,2,0),0)*(Físico!Q78)</f>
        <v>0</v>
      </c>
      <c r="S78" s="1">
        <f>IFERROR(VLOOKUP($A78,deli,2,0),0)*(Físico!R78)</f>
        <v>0</v>
      </c>
      <c r="T78" s="1">
        <f>IFERROR(VLOOKUP($A78,deli,2,0),0)*(Físico!S78)</f>
        <v>0</v>
      </c>
      <c r="U78" s="1">
        <f>IFERROR(VLOOKUP($A78,deli,2,0),0)*(Físico!T78)</f>
        <v>0</v>
      </c>
      <c r="V78" s="1">
        <f>IFERROR(VLOOKUP($A78,deli,2,0),0)*(Físico!U78)</f>
        <v>0</v>
      </c>
      <c r="W78" s="1">
        <f t="shared" si="3"/>
        <v>5909.08</v>
      </c>
    </row>
    <row r="79" spans="1:23" x14ac:dyDescent="0.25">
      <c r="A79">
        <f t="shared" si="2"/>
        <v>41612002</v>
      </c>
      <c r="B79" t="s">
        <v>99</v>
      </c>
      <c r="C79" s="1">
        <f>IFERROR(VLOOKUP($A79,deli,2,0),0)*(Físico!B79)</f>
        <v>0</v>
      </c>
      <c r="D79" s="1">
        <f>IFERROR(VLOOKUP($A79,deli,2,0),0)*(Físico!C79)</f>
        <v>0</v>
      </c>
      <c r="E79" s="1">
        <f>IFERROR(VLOOKUP($A79,deli,2,0),0)*(Físico!D79)</f>
        <v>0</v>
      </c>
      <c r="F79" s="1">
        <f>IFERROR(VLOOKUP($A79,deli,2,0),0)*(Físico!E79)</f>
        <v>4925.7</v>
      </c>
      <c r="G79" s="1">
        <f>IFERROR(VLOOKUP($A79,deli,2,0),0)*(Físico!F79)</f>
        <v>0</v>
      </c>
      <c r="H79" s="1">
        <f>IFERROR(VLOOKUP($A79,deli,2,0),0)*(Físico!G79)</f>
        <v>0</v>
      </c>
      <c r="I79" s="1">
        <f>IFERROR(VLOOKUP($A79,deli,2,0),0)*(Físico!H79)</f>
        <v>9851.4</v>
      </c>
      <c r="J79" s="1">
        <f>IFERROR(VLOOKUP($A79,deli,2,0),0)*(Físico!I79)</f>
        <v>0</v>
      </c>
      <c r="K79" s="1">
        <f>IFERROR(VLOOKUP($A79,deli,2,0),0)*(Físico!J79)</f>
        <v>0</v>
      </c>
      <c r="L79" s="1">
        <f>IFERROR(VLOOKUP($A79,deli,2,0),0)*(Físico!K79)</f>
        <v>0</v>
      </c>
      <c r="M79" s="1">
        <f>IFERROR(VLOOKUP($A79,deli,2,0),0)*(Físico!L79)</f>
        <v>0</v>
      </c>
      <c r="N79" s="1">
        <f>IFERROR(VLOOKUP($A79,deli,2,0),0)*(Físico!M79)</f>
        <v>2462.85</v>
      </c>
      <c r="O79" s="1">
        <f>IFERROR(VLOOKUP($A79,deli,2,0),0)*(Físico!N79)</f>
        <v>0</v>
      </c>
      <c r="P79" s="1">
        <f>IFERROR(VLOOKUP($A79,deli,2,0),0)*(Físico!O79)</f>
        <v>0</v>
      </c>
      <c r="Q79" s="1">
        <f>IFERROR(VLOOKUP($A79,deli,2,0),0)*(Físico!P79)</f>
        <v>0</v>
      </c>
      <c r="R79" s="1">
        <f>IFERROR(VLOOKUP($A79,deli,2,0),0)*(Físico!Q79)</f>
        <v>7388.5499999999993</v>
      </c>
      <c r="S79" s="1">
        <f>IFERROR(VLOOKUP($A79,deli,2,0),0)*(Físico!R79)</f>
        <v>0</v>
      </c>
      <c r="T79" s="1">
        <f>IFERROR(VLOOKUP($A79,deli,2,0),0)*(Físico!S79)</f>
        <v>0</v>
      </c>
      <c r="U79" s="1">
        <f>IFERROR(VLOOKUP($A79,deli,2,0),0)*(Físico!T79)</f>
        <v>0</v>
      </c>
      <c r="V79" s="1">
        <f>IFERROR(VLOOKUP($A79,deli,2,0),0)*(Físico!U79)</f>
        <v>0</v>
      </c>
      <c r="W79" s="1">
        <f t="shared" si="3"/>
        <v>24628.499999999996</v>
      </c>
    </row>
    <row r="80" spans="1:23" x14ac:dyDescent="0.25">
      <c r="A80">
        <f t="shared" si="2"/>
        <v>41612003</v>
      </c>
      <c r="B80" t="s">
        <v>100</v>
      </c>
      <c r="C80" s="1">
        <f>IFERROR(VLOOKUP($A80,deli,2,0),0)*(Físico!B80)</f>
        <v>0</v>
      </c>
      <c r="D80" s="1">
        <f>IFERROR(VLOOKUP($A80,deli,2,0),0)*(Físico!C80)</f>
        <v>0</v>
      </c>
      <c r="E80" s="1">
        <f>IFERROR(VLOOKUP($A80,deli,2,0),0)*(Físico!D80)</f>
        <v>0</v>
      </c>
      <c r="F80" s="1">
        <f>IFERROR(VLOOKUP($A80,deli,2,0),0)*(Físico!E80)</f>
        <v>0</v>
      </c>
      <c r="G80" s="1">
        <f>IFERROR(VLOOKUP($A80,deli,2,0),0)*(Físico!F80)</f>
        <v>0</v>
      </c>
      <c r="H80" s="1">
        <f>IFERROR(VLOOKUP($A80,deli,2,0),0)*(Físico!G80)</f>
        <v>0</v>
      </c>
      <c r="I80" s="1">
        <f>IFERROR(VLOOKUP($A80,deli,2,0),0)*(Físico!H80)</f>
        <v>2045.07</v>
      </c>
      <c r="J80" s="1">
        <f>IFERROR(VLOOKUP($A80,deli,2,0),0)*(Físico!I80)</f>
        <v>0</v>
      </c>
      <c r="K80" s="1">
        <f>IFERROR(VLOOKUP($A80,deli,2,0),0)*(Físico!J80)</f>
        <v>0</v>
      </c>
      <c r="L80" s="1">
        <f>IFERROR(VLOOKUP($A80,deli,2,0),0)*(Físico!K80)</f>
        <v>0</v>
      </c>
      <c r="M80" s="1">
        <f>IFERROR(VLOOKUP($A80,deli,2,0),0)*(Físico!L80)</f>
        <v>0</v>
      </c>
      <c r="N80" s="1">
        <f>IFERROR(VLOOKUP($A80,deli,2,0),0)*(Físico!M80)</f>
        <v>0</v>
      </c>
      <c r="O80" s="1">
        <f>IFERROR(VLOOKUP($A80,deli,2,0),0)*(Físico!N80)</f>
        <v>0</v>
      </c>
      <c r="P80" s="1">
        <f>IFERROR(VLOOKUP($A80,deli,2,0),0)*(Físico!O80)</f>
        <v>0</v>
      </c>
      <c r="Q80" s="1">
        <f>IFERROR(VLOOKUP($A80,deli,2,0),0)*(Físico!P80)</f>
        <v>0</v>
      </c>
      <c r="R80" s="1">
        <f>IFERROR(VLOOKUP($A80,deli,2,0),0)*(Físico!Q80)</f>
        <v>0</v>
      </c>
      <c r="S80" s="1">
        <f>IFERROR(VLOOKUP($A80,deli,2,0),0)*(Físico!R80)</f>
        <v>0</v>
      </c>
      <c r="T80" s="1">
        <f>IFERROR(VLOOKUP($A80,deli,2,0),0)*(Físico!S80)</f>
        <v>0</v>
      </c>
      <c r="U80" s="1">
        <f>IFERROR(VLOOKUP($A80,deli,2,0),0)*(Físico!T80)</f>
        <v>0</v>
      </c>
      <c r="V80" s="1">
        <f>IFERROR(VLOOKUP($A80,deli,2,0),0)*(Físico!U80)</f>
        <v>0</v>
      </c>
      <c r="W80" s="1">
        <f t="shared" si="3"/>
        <v>2045.07</v>
      </c>
    </row>
    <row r="81" spans="1:23" x14ac:dyDescent="0.25">
      <c r="A81">
        <f t="shared" si="2"/>
        <v>41612004</v>
      </c>
      <c r="B81" t="s">
        <v>101</v>
      </c>
      <c r="C81" s="1">
        <f>IFERROR(VLOOKUP($A81,deli,2,0),0)*(Físico!B81)</f>
        <v>0</v>
      </c>
      <c r="D81" s="1">
        <f>IFERROR(VLOOKUP($A81,deli,2,0),0)*(Físico!C81)</f>
        <v>0</v>
      </c>
      <c r="E81" s="1">
        <f>IFERROR(VLOOKUP($A81,deli,2,0),0)*(Físico!D81)</f>
        <v>0</v>
      </c>
      <c r="F81" s="1">
        <f>IFERROR(VLOOKUP($A81,deli,2,0),0)*(Físico!E81)</f>
        <v>0</v>
      </c>
      <c r="G81" s="1">
        <f>IFERROR(VLOOKUP($A81,deli,2,0),0)*(Físico!F81)</f>
        <v>0</v>
      </c>
      <c r="H81" s="1">
        <f>IFERROR(VLOOKUP($A81,deli,2,0),0)*(Físico!G81)</f>
        <v>0</v>
      </c>
      <c r="I81" s="1">
        <f>IFERROR(VLOOKUP($A81,deli,2,0),0)*(Físico!H81)</f>
        <v>0</v>
      </c>
      <c r="J81" s="1">
        <f>IFERROR(VLOOKUP($A81,deli,2,0),0)*(Físico!I81)</f>
        <v>0</v>
      </c>
      <c r="K81" s="1">
        <f>IFERROR(VLOOKUP($A81,deli,2,0),0)*(Físico!J81)</f>
        <v>0</v>
      </c>
      <c r="L81" s="1">
        <f>IFERROR(VLOOKUP($A81,deli,2,0),0)*(Físico!K81)</f>
        <v>0</v>
      </c>
      <c r="M81" s="1">
        <f>IFERROR(VLOOKUP($A81,deli,2,0),0)*(Físico!L81)</f>
        <v>0</v>
      </c>
      <c r="N81" s="1">
        <f>IFERROR(VLOOKUP($A81,deli,2,0),0)*(Físico!M81)</f>
        <v>1498.64</v>
      </c>
      <c r="O81" s="1">
        <f>IFERROR(VLOOKUP($A81,deli,2,0),0)*(Físico!N81)</f>
        <v>0</v>
      </c>
      <c r="P81" s="1">
        <f>IFERROR(VLOOKUP($A81,deli,2,0),0)*(Físico!O81)</f>
        <v>0</v>
      </c>
      <c r="Q81" s="1">
        <f>IFERROR(VLOOKUP($A81,deli,2,0),0)*(Físico!P81)</f>
        <v>0</v>
      </c>
      <c r="R81" s="1">
        <f>IFERROR(VLOOKUP($A81,deli,2,0),0)*(Físico!Q81)</f>
        <v>0</v>
      </c>
      <c r="S81" s="1">
        <f>IFERROR(VLOOKUP($A81,deli,2,0),0)*(Físico!R81)</f>
        <v>0</v>
      </c>
      <c r="T81" s="1">
        <f>IFERROR(VLOOKUP($A81,deli,2,0),0)*(Físico!S81)</f>
        <v>0</v>
      </c>
      <c r="U81" s="1">
        <f>IFERROR(VLOOKUP($A81,deli,2,0),0)*(Físico!T81)</f>
        <v>0</v>
      </c>
      <c r="V81" s="1">
        <f>IFERROR(VLOOKUP($A81,deli,2,0),0)*(Físico!U81)</f>
        <v>0</v>
      </c>
      <c r="W81" s="1">
        <f t="shared" si="3"/>
        <v>1498.64</v>
      </c>
    </row>
    <row r="82" spans="1:23" x14ac:dyDescent="0.25">
      <c r="A82">
        <f t="shared" si="2"/>
        <v>41612005</v>
      </c>
      <c r="B82" t="s">
        <v>102</v>
      </c>
      <c r="C82" s="1">
        <f>IFERROR(VLOOKUP($A82,deli,2,0),0)*(Físico!B82)</f>
        <v>0</v>
      </c>
      <c r="D82" s="1">
        <f>IFERROR(VLOOKUP($A82,deli,2,0),0)*(Físico!C82)</f>
        <v>0</v>
      </c>
      <c r="E82" s="1">
        <f>IFERROR(VLOOKUP($A82,deli,2,0),0)*(Físico!D82)</f>
        <v>0</v>
      </c>
      <c r="F82" s="1">
        <f>IFERROR(VLOOKUP($A82,deli,2,0),0)*(Físico!E82)</f>
        <v>1913.83</v>
      </c>
      <c r="G82" s="1">
        <f>IFERROR(VLOOKUP($A82,deli,2,0),0)*(Físico!F82)</f>
        <v>0</v>
      </c>
      <c r="H82" s="1">
        <f>IFERROR(VLOOKUP($A82,deli,2,0),0)*(Físico!G82)</f>
        <v>0</v>
      </c>
      <c r="I82" s="1">
        <f>IFERROR(VLOOKUP($A82,deli,2,0),0)*(Físico!H82)</f>
        <v>5741.49</v>
      </c>
      <c r="J82" s="1">
        <f>IFERROR(VLOOKUP($A82,deli,2,0),0)*(Físico!I82)</f>
        <v>0</v>
      </c>
      <c r="K82" s="1">
        <f>IFERROR(VLOOKUP($A82,deli,2,0),0)*(Físico!J82)</f>
        <v>0</v>
      </c>
      <c r="L82" s="1">
        <f>IFERROR(VLOOKUP($A82,deli,2,0),0)*(Físico!K82)</f>
        <v>0</v>
      </c>
      <c r="M82" s="1">
        <f>IFERROR(VLOOKUP($A82,deli,2,0),0)*(Físico!L82)</f>
        <v>0</v>
      </c>
      <c r="N82" s="1">
        <f>IFERROR(VLOOKUP($A82,deli,2,0),0)*(Físico!M82)</f>
        <v>3827.66</v>
      </c>
      <c r="O82" s="1">
        <f>IFERROR(VLOOKUP($A82,deli,2,0),0)*(Físico!N82)</f>
        <v>0</v>
      </c>
      <c r="P82" s="1">
        <f>IFERROR(VLOOKUP($A82,deli,2,0),0)*(Físico!O82)</f>
        <v>0</v>
      </c>
      <c r="Q82" s="1">
        <f>IFERROR(VLOOKUP($A82,deli,2,0),0)*(Físico!P82)</f>
        <v>0</v>
      </c>
      <c r="R82" s="1">
        <f>IFERROR(VLOOKUP($A82,deli,2,0),0)*(Físico!Q82)</f>
        <v>3827.66</v>
      </c>
      <c r="S82" s="1">
        <f>IFERROR(VLOOKUP($A82,deli,2,0),0)*(Físico!R82)</f>
        <v>0</v>
      </c>
      <c r="T82" s="1">
        <f>IFERROR(VLOOKUP($A82,deli,2,0),0)*(Físico!S82)</f>
        <v>0</v>
      </c>
      <c r="U82" s="1">
        <f>IFERROR(VLOOKUP($A82,deli,2,0),0)*(Físico!T82)</f>
        <v>0</v>
      </c>
      <c r="V82" s="1">
        <f>IFERROR(VLOOKUP($A82,deli,2,0),0)*(Físico!U82)</f>
        <v>0</v>
      </c>
      <c r="W82" s="1">
        <f t="shared" si="3"/>
        <v>15310.64</v>
      </c>
    </row>
    <row r="83" spans="1:23" x14ac:dyDescent="0.25">
      <c r="B83" t="s">
        <v>21</v>
      </c>
      <c r="C83" s="1">
        <f t="shared" ref="C83:V83" si="4">SUM(C2:C82)</f>
        <v>9314.7199999999993</v>
      </c>
      <c r="D83" s="1">
        <f t="shared" si="4"/>
        <v>657.36</v>
      </c>
      <c r="E83" s="1">
        <f t="shared" si="4"/>
        <v>1314.72</v>
      </c>
      <c r="F83" s="1">
        <f t="shared" si="4"/>
        <v>121919.53000000001</v>
      </c>
      <c r="G83" s="1">
        <f t="shared" si="4"/>
        <v>5243.49</v>
      </c>
      <c r="H83" s="1">
        <f t="shared" si="4"/>
        <v>3957.36</v>
      </c>
      <c r="I83" s="1">
        <f t="shared" si="4"/>
        <v>119192.74000000003</v>
      </c>
      <c r="J83" s="1">
        <f t="shared" si="4"/>
        <v>2629.44</v>
      </c>
      <c r="K83" s="1">
        <f t="shared" si="4"/>
        <v>10193.76</v>
      </c>
      <c r="L83" s="1">
        <f t="shared" si="4"/>
        <v>1957.3600000000001</v>
      </c>
      <c r="M83" s="1">
        <f t="shared" si="4"/>
        <v>12785.04</v>
      </c>
      <c r="N83" s="1">
        <f t="shared" si="4"/>
        <v>384476.33999999997</v>
      </c>
      <c r="O83" s="1">
        <f t="shared" si="4"/>
        <v>657.36</v>
      </c>
      <c r="P83" s="1">
        <f t="shared" si="4"/>
        <v>9567.93</v>
      </c>
      <c r="Q83" s="1">
        <f t="shared" si="4"/>
        <v>376459.79000000004</v>
      </c>
      <c r="R83" s="1">
        <f t="shared" si="4"/>
        <v>159182.60999999999</v>
      </c>
      <c r="S83" s="1">
        <f t="shared" si="4"/>
        <v>1314.72</v>
      </c>
      <c r="T83" s="1">
        <f t="shared" si="4"/>
        <v>15230.96</v>
      </c>
      <c r="U83" s="1">
        <f t="shared" si="4"/>
        <v>4000</v>
      </c>
      <c r="V83" s="1">
        <f t="shared" si="4"/>
        <v>42489.84</v>
      </c>
      <c r="W83" s="1">
        <f>SUM(W2:W82)</f>
        <v>1282545.0699999998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BFD3-8B96-44FE-A1F0-5C6230954DB5}">
  <dimension ref="A1:F22"/>
  <sheetViews>
    <sheetView tabSelected="1" workbookViewId="0">
      <selection activeCell="F22" sqref="F22"/>
    </sheetView>
  </sheetViews>
  <sheetFormatPr defaultRowHeight="15" x14ac:dyDescent="0.25"/>
  <cols>
    <col min="2" max="2" width="14.28515625" bestFit="1" customWidth="1"/>
    <col min="3" max="3" width="12.42578125" bestFit="1" customWidth="1"/>
    <col min="5" max="6" width="15.85546875" bestFit="1" customWidth="1"/>
  </cols>
  <sheetData>
    <row r="1" spans="1:6" x14ac:dyDescent="0.25">
      <c r="A1" t="s">
        <v>0</v>
      </c>
      <c r="B1" s="1" t="s">
        <v>103</v>
      </c>
      <c r="D1" t="s">
        <v>0</v>
      </c>
      <c r="E1" s="1" t="s">
        <v>104</v>
      </c>
      <c r="F1" t="s">
        <v>21</v>
      </c>
    </row>
    <row r="2" spans="1:6" x14ac:dyDescent="0.25">
      <c r="A2" t="s">
        <v>1</v>
      </c>
      <c r="B2" s="1">
        <v>35226.47</v>
      </c>
      <c r="C2" t="b">
        <f>A2=D2</f>
        <v>1</v>
      </c>
      <c r="D2" t="s">
        <v>1</v>
      </c>
      <c r="E2" s="1">
        <v>9314.7199999999993</v>
      </c>
      <c r="F2" s="2">
        <f>B2+E2</f>
        <v>44541.19</v>
      </c>
    </row>
    <row r="3" spans="1:6" x14ac:dyDescent="0.25">
      <c r="A3" t="s">
        <v>2</v>
      </c>
      <c r="B3" s="1">
        <v>219.12</v>
      </c>
      <c r="C3" t="b">
        <f t="shared" ref="C3:C21" si="0">A3=D3</f>
        <v>1</v>
      </c>
      <c r="D3" t="s">
        <v>2</v>
      </c>
      <c r="E3" s="1">
        <v>657.36</v>
      </c>
      <c r="F3" s="2">
        <f t="shared" ref="F3:F21" si="1">B3+E3</f>
        <v>876.48</v>
      </c>
    </row>
    <row r="4" spans="1:6" x14ac:dyDescent="0.25">
      <c r="A4" t="s">
        <v>3</v>
      </c>
      <c r="B4" s="1">
        <v>470.24</v>
      </c>
      <c r="C4" t="b">
        <f t="shared" si="0"/>
        <v>1</v>
      </c>
      <c r="D4" t="s">
        <v>3</v>
      </c>
      <c r="E4" s="1">
        <v>1314.72</v>
      </c>
      <c r="F4" s="2">
        <f t="shared" si="1"/>
        <v>1784.96</v>
      </c>
    </row>
    <row r="5" spans="1:6" x14ac:dyDescent="0.25">
      <c r="A5" t="s">
        <v>4</v>
      </c>
      <c r="C5" t="b">
        <f t="shared" si="0"/>
        <v>1</v>
      </c>
      <c r="D5" t="s">
        <v>4</v>
      </c>
      <c r="E5" s="1">
        <v>121919.53000000001</v>
      </c>
      <c r="F5" s="2">
        <f t="shared" si="1"/>
        <v>121919.53000000001</v>
      </c>
    </row>
    <row r="6" spans="1:6" x14ac:dyDescent="0.25">
      <c r="A6" t="s">
        <v>5</v>
      </c>
      <c r="C6" t="b">
        <f t="shared" si="0"/>
        <v>1</v>
      </c>
      <c r="D6" t="s">
        <v>5</v>
      </c>
      <c r="E6" s="1">
        <v>5243.49</v>
      </c>
      <c r="F6" s="2">
        <f t="shared" si="1"/>
        <v>5243.49</v>
      </c>
    </row>
    <row r="7" spans="1:6" x14ac:dyDescent="0.25">
      <c r="A7" t="s">
        <v>6</v>
      </c>
      <c r="B7" s="1">
        <v>2333.54</v>
      </c>
      <c r="C7" t="b">
        <f t="shared" si="0"/>
        <v>1</v>
      </c>
      <c r="D7" t="s">
        <v>6</v>
      </c>
      <c r="E7" s="1">
        <v>3957.36</v>
      </c>
      <c r="F7" s="2">
        <f t="shared" si="1"/>
        <v>6290.9</v>
      </c>
    </row>
    <row r="8" spans="1:6" x14ac:dyDescent="0.25">
      <c r="A8" t="s">
        <v>7</v>
      </c>
      <c r="B8" s="1">
        <v>3042.47</v>
      </c>
      <c r="C8" t="b">
        <f t="shared" si="0"/>
        <v>1</v>
      </c>
      <c r="D8" t="s">
        <v>7</v>
      </c>
      <c r="E8" s="1">
        <v>119192.74000000003</v>
      </c>
      <c r="F8" s="2">
        <f t="shared" si="1"/>
        <v>122235.21000000004</v>
      </c>
    </row>
    <row r="9" spans="1:6" x14ac:dyDescent="0.25">
      <c r="A9" t="s">
        <v>8</v>
      </c>
      <c r="B9" s="1">
        <v>876.48</v>
      </c>
      <c r="C9" t="b">
        <f t="shared" si="0"/>
        <v>1</v>
      </c>
      <c r="D9" t="s">
        <v>8</v>
      </c>
      <c r="E9" s="1">
        <v>2629.44</v>
      </c>
      <c r="F9" s="2">
        <f t="shared" si="1"/>
        <v>3505.92</v>
      </c>
    </row>
    <row r="10" spans="1:6" x14ac:dyDescent="0.25">
      <c r="A10" t="s">
        <v>9</v>
      </c>
      <c r="C10" t="b">
        <f t="shared" si="0"/>
        <v>1</v>
      </c>
      <c r="D10" t="s">
        <v>9</v>
      </c>
      <c r="E10" s="1">
        <v>10193.76</v>
      </c>
      <c r="F10" s="2">
        <f t="shared" si="1"/>
        <v>10193.76</v>
      </c>
    </row>
    <row r="11" spans="1:6" x14ac:dyDescent="0.25">
      <c r="A11" t="s">
        <v>10</v>
      </c>
      <c r="B11" s="1">
        <v>827</v>
      </c>
      <c r="C11" t="b">
        <f t="shared" si="0"/>
        <v>1</v>
      </c>
      <c r="D11" t="s">
        <v>10</v>
      </c>
      <c r="E11" s="1">
        <v>1957.3600000000001</v>
      </c>
      <c r="F11" s="2">
        <f t="shared" si="1"/>
        <v>2784.36</v>
      </c>
    </row>
    <row r="12" spans="1:6" x14ac:dyDescent="0.25">
      <c r="A12" t="s">
        <v>11</v>
      </c>
      <c r="C12" t="b">
        <f t="shared" si="0"/>
        <v>1</v>
      </c>
      <c r="D12" t="s">
        <v>11</v>
      </c>
      <c r="E12" s="1">
        <v>12785.04</v>
      </c>
      <c r="F12" s="2">
        <f t="shared" si="1"/>
        <v>12785.04</v>
      </c>
    </row>
    <row r="13" spans="1:6" x14ac:dyDescent="0.25">
      <c r="A13" t="s">
        <v>12</v>
      </c>
      <c r="B13" s="1">
        <v>43960.86</v>
      </c>
      <c r="C13" t="b">
        <f t="shared" si="0"/>
        <v>1</v>
      </c>
      <c r="D13" t="s">
        <v>12</v>
      </c>
      <c r="E13" s="1">
        <v>384476.33999999997</v>
      </c>
      <c r="F13" s="2">
        <f t="shared" si="1"/>
        <v>428437.19999999995</v>
      </c>
    </row>
    <row r="14" spans="1:6" x14ac:dyDescent="0.25">
      <c r="A14" t="s">
        <v>13</v>
      </c>
      <c r="B14" s="1">
        <v>219.12</v>
      </c>
      <c r="C14" t="b">
        <f t="shared" si="0"/>
        <v>1</v>
      </c>
      <c r="D14" t="s">
        <v>13</v>
      </c>
      <c r="E14" s="1">
        <v>657.36</v>
      </c>
      <c r="F14" s="2">
        <f t="shared" si="1"/>
        <v>876.48</v>
      </c>
    </row>
    <row r="15" spans="1:6" x14ac:dyDescent="0.25">
      <c r="A15" t="s">
        <v>14</v>
      </c>
      <c r="C15" t="b">
        <f t="shared" si="0"/>
        <v>1</v>
      </c>
      <c r="D15" t="s">
        <v>14</v>
      </c>
      <c r="E15" s="1">
        <v>9567.93</v>
      </c>
      <c r="F15" s="2">
        <f t="shared" si="1"/>
        <v>9567.93</v>
      </c>
    </row>
    <row r="16" spans="1:6" x14ac:dyDescent="0.25">
      <c r="A16" t="s">
        <v>15</v>
      </c>
      <c r="B16" s="1">
        <v>219.12</v>
      </c>
      <c r="C16" t="b">
        <f t="shared" si="0"/>
        <v>1</v>
      </c>
      <c r="D16" t="s">
        <v>15</v>
      </c>
      <c r="E16" s="1">
        <v>376459.79000000004</v>
      </c>
      <c r="F16" s="2">
        <f t="shared" si="1"/>
        <v>376678.91000000003</v>
      </c>
    </row>
    <row r="17" spans="1:6" x14ac:dyDescent="0.25">
      <c r="A17" t="s">
        <v>16</v>
      </c>
      <c r="C17" t="b">
        <f t="shared" si="0"/>
        <v>1</v>
      </c>
      <c r="D17" t="s">
        <v>16</v>
      </c>
      <c r="E17" s="1">
        <v>159182.60999999999</v>
      </c>
      <c r="F17" s="2">
        <f t="shared" si="1"/>
        <v>159182.60999999999</v>
      </c>
    </row>
    <row r="18" spans="1:6" x14ac:dyDescent="0.25">
      <c r="A18" t="s">
        <v>17</v>
      </c>
      <c r="B18" s="1">
        <v>438.24</v>
      </c>
      <c r="C18" t="b">
        <f t="shared" si="0"/>
        <v>1</v>
      </c>
      <c r="D18" t="s">
        <v>17</v>
      </c>
      <c r="E18" s="1">
        <v>1314.72</v>
      </c>
      <c r="F18" s="2">
        <f t="shared" si="1"/>
        <v>1752.96</v>
      </c>
    </row>
    <row r="19" spans="1:6" x14ac:dyDescent="0.25">
      <c r="A19" t="s">
        <v>18</v>
      </c>
      <c r="B19" s="1">
        <v>6418.86</v>
      </c>
      <c r="C19" t="b">
        <f t="shared" si="0"/>
        <v>1</v>
      </c>
      <c r="D19" t="s">
        <v>18</v>
      </c>
      <c r="E19" s="1">
        <v>15230.96</v>
      </c>
      <c r="F19" s="2">
        <f t="shared" si="1"/>
        <v>21649.82</v>
      </c>
    </row>
    <row r="20" spans="1:6" x14ac:dyDescent="0.25">
      <c r="A20" t="s">
        <v>19</v>
      </c>
      <c r="B20" s="1">
        <v>513.72</v>
      </c>
      <c r="C20" t="b">
        <f t="shared" si="0"/>
        <v>1</v>
      </c>
      <c r="D20" t="s">
        <v>19</v>
      </c>
      <c r="E20" s="1">
        <v>4000</v>
      </c>
      <c r="F20" s="2">
        <f t="shared" si="1"/>
        <v>4513.72</v>
      </c>
    </row>
    <row r="21" spans="1:6" x14ac:dyDescent="0.25">
      <c r="A21" t="s">
        <v>20</v>
      </c>
      <c r="B21" s="1">
        <v>29136.54</v>
      </c>
      <c r="C21" t="b">
        <f t="shared" si="0"/>
        <v>1</v>
      </c>
      <c r="D21" t="s">
        <v>20</v>
      </c>
      <c r="E21" s="1">
        <v>42489.84</v>
      </c>
      <c r="F21" s="2">
        <f t="shared" si="1"/>
        <v>71626.38</v>
      </c>
    </row>
    <row r="22" spans="1:6" x14ac:dyDescent="0.25">
      <c r="A22" t="s">
        <v>21</v>
      </c>
      <c r="B22" s="1">
        <v>123901.78</v>
      </c>
      <c r="D22" t="s">
        <v>21</v>
      </c>
      <c r="E22" s="1">
        <v>1282545.0699999998</v>
      </c>
      <c r="F22" s="2">
        <f>SUM(F2:F21)</f>
        <v>1406446.85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 MAC</vt:lpstr>
      <vt:lpstr>Complemento</vt:lpstr>
      <vt:lpstr>Total</vt:lpstr>
      <vt:lpstr>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2025-11-13T15:57:44Z</dcterms:created>
  <dcterms:modified xsi:type="dcterms:W3CDTF">2025-11-13T16:14:13Z</dcterms:modified>
</cp:coreProperties>
</file>