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unho 2026\Detalhado\Hospitalar\"/>
    </mc:Choice>
  </mc:AlternateContent>
  <xr:revisionPtr revIDLastSave="0" documentId="13_ncr:1_{2B43E13C-B549-426C-86AE-85D746A8E36E}" xr6:coauthVersionLast="47" xr6:coauthVersionMax="47" xr10:uidLastSave="{00000000-0000-0000-0000-000000000000}"/>
  <bookViews>
    <workbookView xWindow="780" yWindow="720" windowWidth="14640" windowHeight="15480" activeTab="4" xr2:uid="{581288B9-109C-4EA5-B639-44E2ECD1E1C3}"/>
  </bookViews>
  <sheets>
    <sheet name="Delib" sheetId="1" r:id="rId1"/>
    <sheet name="Físico" sheetId="2" r:id="rId2"/>
    <sheet name="Financeiro MAC" sheetId="3" r:id="rId3"/>
    <sheet name="Complemento" sheetId="4" r:id="rId4"/>
    <sheet name="Total" sheetId="5" r:id="rId5"/>
  </sheets>
  <externalReferences>
    <externalReference r:id="rId6"/>
  </externalReferences>
  <definedNames>
    <definedName name="delm">Delib!$A$1:$B$242</definedName>
    <definedName name="dem">[1]Delib!$A$1:$B$242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5" l="1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" i="5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C79" i="4"/>
  <c r="AA3" i="4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2" i="4"/>
</calcChain>
</file>

<file path=xl/sharedStrings.xml><?xml version="1.0" encoding="utf-8"?>
<sst xmlns="http://schemas.openxmlformats.org/spreadsheetml/2006/main" count="292" uniqueCount="105">
  <si>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</si>
  <si>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</si>
  <si>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</si>
  <si>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</si>
  <si>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</si>
  <si>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2418177 HOSPITAL SAO FRANCISCO DE ASSIS</t>
  </si>
  <si>
    <t>2436469 HOSPITAL MUNICIPAL SAO JOSE</t>
  </si>
  <si>
    <t>2490935 HOSPITAL FELIX DA COSTA GOMES</t>
  </si>
  <si>
    <t>2492342 HOSPITAL SANTO ANTONIO GUARAMIRIM</t>
  </si>
  <si>
    <t>2504316 HOSPITAL NOSSA SENHORA DOS PRAZERES</t>
  </si>
  <si>
    <t>2521296 HOSPITAL BETHESDA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</si>
  <si>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</si>
  <si>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</si>
  <si>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</si>
  <si>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</si>
  <si>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</si>
  <si>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</si>
  <si>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</si>
  <si>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</si>
  <si>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</si>
  <si>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</si>
  <si>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2691523 HCC HOSPITAL CIRURGICO CAMBORIU</t>
  </si>
  <si>
    <t>2744937 HOSPITAL INFANTIL PEQUENO ANJO</t>
  </si>
  <si>
    <t>2778831 HOSPITAL NOSSA SENHORA DA IMACULADA CONCEICAO</t>
  </si>
  <si>
    <t>7105088 HOSPITAL MUNICIPAL NOSSA SENHORA DA GRACA</t>
  </si>
  <si>
    <t>Total</t>
  </si>
  <si>
    <t>0303040203 TRATAMENTO DE DOENCAS NEURODEGENERATIVAS</t>
  </si>
  <si>
    <t>0403010144 RECONSTRUCAO CRANIANA / CRANIO-FACIAL</t>
  </si>
  <si>
    <t>0403010241 TRATAMENTO CIRURGICO DE FISTULA LIQUORICA CRANIANA</t>
  </si>
  <si>
    <t>0403010330 TRATAMENTO CIRURGICO DE PLATIBASIA E MALFORMACAO DE ARNOLD CHIARI</t>
  </si>
  <si>
    <t>0403020026 ENXERTO MICROCIRURGICO DE NERVO PERIFERICO (UNICO NERVO)</t>
  </si>
  <si>
    <t>0403020050 MICRONEUROLISE DE NERVO PERIFERICO</t>
  </si>
  <si>
    <t>0403020115 TRATAMENTO CIRURGICO DE NEUROPATIA COMPRESSIVA COM OU SEM MICROCIRURGIA</t>
  </si>
  <si>
    <t>0403020131 TRATAMENTO MICROCIRURGICO DE TUMOR DE NERVO PERIFERICO / NEUROMA</t>
  </si>
  <si>
    <t>0403030099 MICROCIRURGIA DE TUMOR MEDULAR COM TECNICA COMPLEMENTAR</t>
  </si>
  <si>
    <t>0403030145 MICROCIRURGIA PARA TUMOR INTRACRANIANO</t>
  </si>
  <si>
    <t>0403030153 MICROCIRURGIA PARA TUMOR INTRACRANIANO (COM TECNICA COMPLEMENTAR)</t>
  </si>
  <si>
    <t>0403050030 BLOQUEIOS PROLONGADOS DE SISTEMA NERVOSO PERIFERICO / CENTRAL COM BOMBA DE INFUSAO</t>
  </si>
  <si>
    <t>0403050154 TRATAMENTO DE LESAO DO SISTEMA NEUROVEGETATIVO POR AGENTES QUIMICOS</t>
  </si>
  <si>
    <t>0403070058 EMBOLIZACAO DE ANEURISMA CEREBRAL MAIOR QUE 1,5 CM COM COLO LARGO</t>
  </si>
  <si>
    <t>0406050015 ESTUDO ELETROFISIOLOGICO DIAGNOSTICO</t>
  </si>
  <si>
    <t>0406050040 ESTUDO ELETROFISIOLOGICO TERAPEUTICO I (ABLACAO DE TAQUICARDIA POR REENTRADA NODAL DE VIAS ANOMA</t>
  </si>
  <si>
    <t>0406050139 ESTUDO ELETROFISIOLOGICO TERAPEUTICO II (ABLACAO DE VIAS ANOMALAS ESQUERDAS)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</si>
  <si>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</si>
  <si>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</si>
  <si>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</si>
  <si>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</si>
  <si>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0415020077 PROCEDIMENTOS SEQUENCIAIS EM NEUROCIRURGIA</t>
  </si>
  <si>
    <t>0415040035 DEBRIDAMENTO DE ULCERA / DE TECIDOS DESVITALIZADOS</t>
  </si>
  <si>
    <t>0416010016 AMPUTACAO DE PENIS EM ONCOLOGIA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</si>
  <si>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</si>
  <si>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</si>
  <si>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</si>
  <si>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</si>
  <si>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TRATO URINARIO EM ONCOLOGIA</t>
  </si>
  <si>
    <t>0416010172 RESSECCAO ENDOSCOPICA DE TUMOR VESICAL EM ONCOLOGIA</t>
  </si>
  <si>
    <t>0416010180 REIMPLANTE URETERAL EM ONCOLOGIA - URETEROCISTONEOSTOMIA</t>
  </si>
  <si>
    <t>0416010210 NEFRECTOMIA PARCIAL EM ONCOLOGIA</t>
  </si>
  <si>
    <t>0416020160 LINFADENECTOMIA RADICAL MODIFICADA CERVICAL UNILATERAL EM ONCOLOGIA</t>
  </si>
  <si>
    <t>0416020178 LINFADENECTOMIA CERVICAL SUPRAOMO-HIOIDEA UNILATERAL EM ONCOLOGIA</t>
  </si>
  <si>
    <t>0416020186 LINFADENECTOMIA CERVICAL RECORRENCIAL UNILATERAL EM ONCOLOGIA</t>
  </si>
  <si>
    <t>0416020194 MEDIASTINOSCOPIA/LINFADENECTOMIA MEDIASTINAL EM ONCOLOGIA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</si>
  <si>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</si>
  <si>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</si>
  <si>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</si>
  <si>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0416020240 LINFADENECTOMIA SELETIVA GUIADA (LINFONODO SENTINELA) EM ONCOLOGIA</t>
  </si>
  <si>
    <t>0416030041 RESSECCAO DE GLANDULA SUBMANDIBULAR EM ONCOLOGIA</t>
  </si>
  <si>
    <t>0416030190 PELVIGLOSSOMANDIBULECTOMIA EM ONCOLOGIA</t>
  </si>
  <si>
    <t>0416030270 TIREOIDECTOMIA TOTAL EM ONCOLOGIA</t>
  </si>
  <si>
    <t>0416030289 RECONSTRUCAO PARA FONACAO EM ONCOLOGIA</t>
  </si>
  <si>
    <t>0416030327 RESSECCAO DE PAVILHAO AURICULAR EM ONCOLOGIA</t>
  </si>
  <si>
    <t>0416040071 GASTRECTOMIA TOTAL EM ONCOLOGIA</t>
  </si>
  <si>
    <t>0416040101 HEPATECTOMIA PARCIAL EM ONCOLOGIA</t>
  </si>
  <si>
    <t>0416040144 RESSECCAO DE TUMOR RETROPERITONIAL COM RESSECCAO DE ORGAOS CONTIGUOS EM ONCOLOGIA</t>
  </si>
  <si>
    <t>0416040209 LAPAROTOMIA EXPLORADORA COM RESSECCAO COMPLETA OU INCOMPLETA DO TUMOR EM ONCOLOGIA</t>
  </si>
  <si>
    <t>0416040217 GASTRECTOMIA PARCIAL EM ONCOLOGIA</t>
  </si>
  <si>
    <t>0416040225 METASTASECTOMIA HEPATICA EM ONCOLOGIA</t>
  </si>
  <si>
    <t>0416040268 RESSECCAO ALARGADA DE TUMOR DE PARTES MOLES DE PAREDE ABDOMINAL EM ONCOLOGIA</t>
  </si>
  <si>
    <t>0416040276 RESSECCAO ALARGADA DE TUMOR DE INTESTINO EM ONCOLOGIA</t>
  </si>
  <si>
    <t>0416050026 COLECTOMIA PARCIAL (HEMICOLECTOMIA) EM ONCOLOGIA</t>
  </si>
  <si>
    <t>0416050050 EXCISAO LOCAL DE TUMOR DO RETO EM ONCOLOGIA</t>
  </si>
  <si>
    <t>0416050077 RETOSSIGMOIDECTOMIA ABDOMINAL EM ONCOLOGIA</t>
  </si>
  <si>
    <t>0416050115 PROCTOCOLECTOMIA TOTAL EM ONCOLOGIA</t>
  </si>
  <si>
    <t>0416060013 AMPUTACAO CONICA DO COLO DO UTERO EM ONCOLOGIA</t>
  </si>
  <si>
    <t>0416060056 HISTERECTOMIA COM RESSECCAO DE ORGAOS CONTIGUOS EM ONCOLOGIA</t>
  </si>
  <si>
    <t>0416060064 HISTERECTOMIA TOTAL AMPLIADA EM ONCOLOGIA</t>
  </si>
  <si>
    <t>0416060080 TRAQUELECTOMIA RADICAL EM ONCOLOGIA</t>
  </si>
  <si>
    <t>0416060102 VULVECTOMIA PARCIAL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</si>
  <si>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</si>
  <si>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</si>
  <si>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</si>
  <si>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</si>
  <si>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</si>
  <si>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0416080090 RECONSTRUCAO POR MICROCIRURGIA (QUALQUER PARTE) EM ONCOLOGIA</t>
  </si>
  <si>
    <t>0416080111 RECONSTRUCAO COM RETALHO OSTEOMIOCUTANEO EM ONCOLOGIA</t>
  </si>
  <si>
    <t>0416080120 EXTIRPACAO MULTIPLA DE LESAO DA PELE OU TECIDO CELULAR SUBCUTANEO EM ONCOLOGIA</t>
  </si>
  <si>
    <t>0416090133 RESSECCAO DE TUMOR DE PARTES MOLES EM ONCOLOGIA</t>
  </si>
  <si>
    <t>0416110010 LOBECTOMIA PULMONAR EM ONCOLOGIA</t>
  </si>
  <si>
    <t>0416110061 SEGMENTECTOMIA PULMONAR EM ONCOLOGIA</t>
  </si>
  <si>
    <t>0416120024 MASTECTOMIA RADICAL COM LINFADENECTOMIA AXILAR EM ONCOLOGIA</t>
  </si>
  <si>
    <t>0416120032 MASTECTOMIA SIMPLES EM ONCOLOGIA</t>
  </si>
  <si>
    <t>0416120040 RESSECCAO DE LESAO NAO PALPAVEL DE MAMA COM MARCACAO EM ONCOLOGIA (POR MAMA)</t>
  </si>
  <si>
    <t>0416120059 SEGMENTECTOMIA/QUADRANTECTOMIA/SETORECTOMIA DE MAMA EM ONCOLOGIA</t>
  </si>
  <si>
    <t>Financeiro MAC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</si>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</sst>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Maio%202026/Detalhado/Hospitalar/SIH%20MAC%20Ma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 MC"/>
      <sheetName val="Complemento"/>
      <sheetName val="Total"/>
    </sheetNames>
    <sheetDataSet>
      <sheetData sheetId="0">
        <row r="2">
          <cell r="A2">
            <v>30304020</v>
          </cell>
          <cell r="B2">
            <v>309.73</v>
          </cell>
        </row>
        <row r="3">
          <cell r="A3">
            <v>40301004</v>
          </cell>
          <cell r="B3">
            <v>2018.51</v>
          </cell>
        </row>
        <row r="4">
          <cell r="A4">
            <v>40301005</v>
          </cell>
          <cell r="B4">
            <v>2144.87</v>
          </cell>
        </row>
        <row r="5">
          <cell r="A5">
            <v>40301007</v>
          </cell>
          <cell r="B5">
            <v>1980.66</v>
          </cell>
        </row>
        <row r="6">
          <cell r="A6">
            <v>40301011</v>
          </cell>
          <cell r="B6">
            <v>2133.0700000000002</v>
          </cell>
        </row>
        <row r="7">
          <cell r="A7">
            <v>40301012</v>
          </cell>
          <cell r="B7">
            <v>3169.61</v>
          </cell>
        </row>
        <row r="8">
          <cell r="A8">
            <v>40301013</v>
          </cell>
          <cell r="B8">
            <v>2246.48</v>
          </cell>
        </row>
        <row r="9">
          <cell r="A9">
            <v>40301014</v>
          </cell>
          <cell r="B9">
            <v>2018.51</v>
          </cell>
        </row>
        <row r="10">
          <cell r="A10">
            <v>40301021</v>
          </cell>
          <cell r="B10">
            <v>2018.51</v>
          </cell>
        </row>
        <row r="11">
          <cell r="A11">
            <v>40301022</v>
          </cell>
          <cell r="B11">
            <v>1343.12</v>
          </cell>
        </row>
        <row r="12">
          <cell r="A12">
            <v>40301023</v>
          </cell>
          <cell r="B12">
            <v>1446.84</v>
          </cell>
        </row>
        <row r="13">
          <cell r="A13">
            <v>40301024</v>
          </cell>
          <cell r="B13">
            <v>2018.51</v>
          </cell>
        </row>
        <row r="14">
          <cell r="A14">
            <v>40301025</v>
          </cell>
          <cell r="B14">
            <v>2018.51</v>
          </cell>
        </row>
        <row r="15">
          <cell r="A15">
            <v>40301033</v>
          </cell>
          <cell r="B15">
            <v>1906.52</v>
          </cell>
        </row>
        <row r="16">
          <cell r="A16">
            <v>40301035</v>
          </cell>
          <cell r="B16">
            <v>702.09</v>
          </cell>
        </row>
        <row r="17">
          <cell r="A17">
            <v>40301039</v>
          </cell>
          <cell r="B17">
            <v>1657.64</v>
          </cell>
        </row>
        <row r="18">
          <cell r="A18">
            <v>40302001</v>
          </cell>
          <cell r="B18">
            <v>1797.49</v>
          </cell>
        </row>
        <row r="19">
          <cell r="A19">
            <v>40302002</v>
          </cell>
          <cell r="B19">
            <v>1797.49</v>
          </cell>
        </row>
        <row r="20">
          <cell r="A20">
            <v>40302003</v>
          </cell>
          <cell r="B20">
            <v>800.7</v>
          </cell>
        </row>
        <row r="21">
          <cell r="A21">
            <v>40302004</v>
          </cell>
          <cell r="B21">
            <v>1521.84</v>
          </cell>
        </row>
        <row r="22">
          <cell r="A22">
            <v>40302005</v>
          </cell>
          <cell r="B22">
            <v>785.04</v>
          </cell>
        </row>
        <row r="23">
          <cell r="A23">
            <v>40302006</v>
          </cell>
          <cell r="B23">
            <v>1401.75</v>
          </cell>
        </row>
        <row r="24">
          <cell r="A24">
            <v>40302009</v>
          </cell>
          <cell r="B24">
            <v>1856.81</v>
          </cell>
        </row>
        <row r="25">
          <cell r="A25">
            <v>40302011</v>
          </cell>
          <cell r="B25">
            <v>1318.46</v>
          </cell>
        </row>
        <row r="26">
          <cell r="A26">
            <v>40302013</v>
          </cell>
          <cell r="B26">
            <v>459.18</v>
          </cell>
        </row>
        <row r="27">
          <cell r="A27">
            <v>40303001</v>
          </cell>
          <cell r="B27">
            <v>1847.07</v>
          </cell>
        </row>
        <row r="28">
          <cell r="A28">
            <v>40303002</v>
          </cell>
          <cell r="B28">
            <v>1980.66</v>
          </cell>
        </row>
        <row r="29">
          <cell r="A29">
            <v>40303003</v>
          </cell>
          <cell r="B29">
            <v>3321.14</v>
          </cell>
        </row>
        <row r="30">
          <cell r="A30">
            <v>40303004</v>
          </cell>
          <cell r="B30">
            <v>1900.97</v>
          </cell>
        </row>
        <row r="31">
          <cell r="A31">
            <v>40303005</v>
          </cell>
          <cell r="B31">
            <v>1500.72</v>
          </cell>
        </row>
        <row r="32">
          <cell r="A32">
            <v>40303006</v>
          </cell>
          <cell r="B32">
            <v>2991.07</v>
          </cell>
        </row>
        <row r="33">
          <cell r="A33">
            <v>40303008</v>
          </cell>
          <cell r="B33">
            <v>2605.25</v>
          </cell>
        </row>
        <row r="34">
          <cell r="A34">
            <v>40303009</v>
          </cell>
          <cell r="B34">
            <v>3143.88</v>
          </cell>
        </row>
        <row r="35">
          <cell r="A35">
            <v>40303010</v>
          </cell>
          <cell r="B35">
            <v>2644.92</v>
          </cell>
        </row>
        <row r="36">
          <cell r="A36">
            <v>40303011</v>
          </cell>
          <cell r="B36">
            <v>1101.76</v>
          </cell>
        </row>
        <row r="37">
          <cell r="A37">
            <v>40303012</v>
          </cell>
          <cell r="B37">
            <v>3636.09</v>
          </cell>
        </row>
        <row r="38">
          <cell r="A38">
            <v>40303013</v>
          </cell>
          <cell r="B38">
            <v>2664.13</v>
          </cell>
        </row>
        <row r="39">
          <cell r="A39">
            <v>40303014</v>
          </cell>
          <cell r="B39">
            <v>3159.63</v>
          </cell>
        </row>
        <row r="40">
          <cell r="A40">
            <v>40303015</v>
          </cell>
          <cell r="B40">
            <v>3824.25</v>
          </cell>
        </row>
        <row r="41">
          <cell r="A41">
            <v>40303016</v>
          </cell>
          <cell r="B41">
            <v>1875.12</v>
          </cell>
        </row>
        <row r="42">
          <cell r="A42">
            <v>40304001</v>
          </cell>
          <cell r="B42">
            <v>4846.8900000000003</v>
          </cell>
        </row>
        <row r="43">
          <cell r="A43">
            <v>40304002</v>
          </cell>
          <cell r="B43">
            <v>2991.07</v>
          </cell>
        </row>
        <row r="44">
          <cell r="A44">
            <v>40304005</v>
          </cell>
          <cell r="B44">
            <v>2907.65</v>
          </cell>
        </row>
        <row r="45">
          <cell r="A45">
            <v>40304007</v>
          </cell>
          <cell r="B45">
            <v>3457.55</v>
          </cell>
        </row>
        <row r="46">
          <cell r="A46">
            <v>40304008</v>
          </cell>
          <cell r="B46">
            <v>2008.01</v>
          </cell>
        </row>
        <row r="47">
          <cell r="A47">
            <v>40304009</v>
          </cell>
          <cell r="B47">
            <v>3159.63</v>
          </cell>
        </row>
        <row r="48">
          <cell r="A48">
            <v>40304010</v>
          </cell>
          <cell r="B48">
            <v>3645.71</v>
          </cell>
        </row>
        <row r="49">
          <cell r="A49">
            <v>40304011</v>
          </cell>
          <cell r="B49">
            <v>3159.63</v>
          </cell>
        </row>
        <row r="50">
          <cell r="A50">
            <v>40304012</v>
          </cell>
          <cell r="B50">
            <v>3645.71</v>
          </cell>
        </row>
        <row r="51">
          <cell r="A51">
            <v>40305003</v>
          </cell>
          <cell r="B51">
            <v>564.29</v>
          </cell>
        </row>
        <row r="52">
          <cell r="A52">
            <v>40305004</v>
          </cell>
          <cell r="B52">
            <v>1988.31</v>
          </cell>
        </row>
        <row r="53">
          <cell r="A53">
            <v>40305005</v>
          </cell>
          <cell r="B53">
            <v>1328.41</v>
          </cell>
        </row>
        <row r="54">
          <cell r="A54">
            <v>40305006</v>
          </cell>
          <cell r="B54">
            <v>850.16</v>
          </cell>
        </row>
        <row r="55">
          <cell r="A55">
            <v>40305007</v>
          </cell>
          <cell r="B55">
            <v>1578.66</v>
          </cell>
        </row>
        <row r="56">
          <cell r="A56">
            <v>40305009</v>
          </cell>
          <cell r="B56">
            <v>1423.23</v>
          </cell>
        </row>
        <row r="57">
          <cell r="A57">
            <v>40305010</v>
          </cell>
          <cell r="B57">
            <v>1328.41</v>
          </cell>
        </row>
        <row r="58">
          <cell r="A58">
            <v>40305015</v>
          </cell>
          <cell r="B58">
            <v>1516.18</v>
          </cell>
        </row>
        <row r="59">
          <cell r="A59">
            <v>40305016</v>
          </cell>
          <cell r="B59">
            <v>1881.06</v>
          </cell>
        </row>
        <row r="60">
          <cell r="A60">
            <v>40306001</v>
          </cell>
          <cell r="B60">
            <v>6604.29</v>
          </cell>
        </row>
        <row r="61">
          <cell r="A61">
            <v>40306002</v>
          </cell>
          <cell r="B61">
            <v>3668.32</v>
          </cell>
        </row>
        <row r="62">
          <cell r="A62">
            <v>40306003</v>
          </cell>
          <cell r="B62">
            <v>5123.87</v>
          </cell>
        </row>
        <row r="63">
          <cell r="A63">
            <v>40306004</v>
          </cell>
          <cell r="B63">
            <v>2816.57</v>
          </cell>
        </row>
        <row r="64">
          <cell r="A64">
            <v>40306005</v>
          </cell>
          <cell r="B64">
            <v>4043.87</v>
          </cell>
        </row>
        <row r="65">
          <cell r="A65">
            <v>40306006</v>
          </cell>
          <cell r="B65">
            <v>5794.07</v>
          </cell>
        </row>
        <row r="66">
          <cell r="A66">
            <v>40306007</v>
          </cell>
          <cell r="B66">
            <v>5095.1499999999996</v>
          </cell>
        </row>
        <row r="67">
          <cell r="A67">
            <v>40307004</v>
          </cell>
          <cell r="B67">
            <v>4193.76</v>
          </cell>
        </row>
        <row r="68">
          <cell r="A68">
            <v>40307005</v>
          </cell>
          <cell r="B68">
            <v>4193.76</v>
          </cell>
        </row>
        <row r="69">
          <cell r="A69">
            <v>40307008</v>
          </cell>
          <cell r="B69">
            <v>3621.76</v>
          </cell>
        </row>
        <row r="70">
          <cell r="A70">
            <v>40307009</v>
          </cell>
          <cell r="B70">
            <v>3621.76</v>
          </cell>
        </row>
        <row r="71">
          <cell r="A71">
            <v>40307010</v>
          </cell>
          <cell r="B71">
            <v>1876.94</v>
          </cell>
        </row>
        <row r="72">
          <cell r="A72">
            <v>40307011</v>
          </cell>
          <cell r="B72">
            <v>1876.94</v>
          </cell>
        </row>
        <row r="73">
          <cell r="A73">
            <v>40307012</v>
          </cell>
          <cell r="B73">
            <v>3911.36</v>
          </cell>
        </row>
        <row r="74">
          <cell r="A74">
            <v>40307013</v>
          </cell>
          <cell r="B74">
            <v>3290.88</v>
          </cell>
        </row>
        <row r="75">
          <cell r="A75">
            <v>40307014</v>
          </cell>
          <cell r="B75">
            <v>807.81</v>
          </cell>
        </row>
        <row r="76">
          <cell r="A76">
            <v>40307015</v>
          </cell>
          <cell r="B76">
            <v>4045.76</v>
          </cell>
        </row>
        <row r="77">
          <cell r="A77">
            <v>40307016</v>
          </cell>
          <cell r="B77">
            <v>4045.76</v>
          </cell>
        </row>
        <row r="78">
          <cell r="A78">
            <v>40308001</v>
          </cell>
          <cell r="B78">
            <v>1988.31</v>
          </cell>
        </row>
        <row r="79">
          <cell r="A79">
            <v>40308002</v>
          </cell>
          <cell r="B79">
            <v>434.8</v>
          </cell>
        </row>
        <row r="80">
          <cell r="A80">
            <v>40308003</v>
          </cell>
          <cell r="B80">
            <v>1328.41</v>
          </cell>
        </row>
        <row r="81">
          <cell r="A81">
            <v>40308004</v>
          </cell>
          <cell r="B81">
            <v>1666.56</v>
          </cell>
        </row>
        <row r="82">
          <cell r="A82">
            <v>40308005</v>
          </cell>
          <cell r="B82">
            <v>1666.56</v>
          </cell>
        </row>
        <row r="83">
          <cell r="A83">
            <v>40308006</v>
          </cell>
          <cell r="B83">
            <v>1988.31</v>
          </cell>
        </row>
        <row r="84">
          <cell r="A84">
            <v>40308007</v>
          </cell>
          <cell r="B84">
            <v>1702.31</v>
          </cell>
        </row>
        <row r="85">
          <cell r="A85">
            <v>40308008</v>
          </cell>
          <cell r="B85">
            <v>1702.31</v>
          </cell>
        </row>
        <row r="86">
          <cell r="A86">
            <v>40308009</v>
          </cell>
          <cell r="B86">
            <v>1894.47</v>
          </cell>
        </row>
        <row r="87">
          <cell r="A87">
            <v>40308010</v>
          </cell>
          <cell r="B87">
            <v>434.8</v>
          </cell>
        </row>
        <row r="88">
          <cell r="A88">
            <v>40605001</v>
          </cell>
          <cell r="B88">
            <v>875.97</v>
          </cell>
        </row>
        <row r="89">
          <cell r="A89">
            <v>40605002</v>
          </cell>
          <cell r="B89">
            <v>1474.54</v>
          </cell>
        </row>
        <row r="90">
          <cell r="A90">
            <v>40605003</v>
          </cell>
          <cell r="B90">
            <v>1492.31</v>
          </cell>
        </row>
        <row r="91">
          <cell r="A91">
            <v>40605004</v>
          </cell>
          <cell r="B91">
            <v>1466.52</v>
          </cell>
        </row>
        <row r="92">
          <cell r="A92">
            <v>40605005</v>
          </cell>
          <cell r="B92">
            <v>1486.97</v>
          </cell>
        </row>
        <row r="93">
          <cell r="A93">
            <v>40605006</v>
          </cell>
          <cell r="B93">
            <v>1445.78</v>
          </cell>
        </row>
        <row r="94">
          <cell r="A94">
            <v>40605007</v>
          </cell>
          <cell r="B94">
            <v>2059.23</v>
          </cell>
        </row>
        <row r="95">
          <cell r="A95">
            <v>40605008</v>
          </cell>
          <cell r="B95">
            <v>2142.02</v>
          </cell>
        </row>
        <row r="96">
          <cell r="A96">
            <v>40605009</v>
          </cell>
          <cell r="B96">
            <v>2297.7399999999998</v>
          </cell>
        </row>
        <row r="97">
          <cell r="A97">
            <v>40605010</v>
          </cell>
          <cell r="B97">
            <v>1618.97</v>
          </cell>
        </row>
        <row r="98">
          <cell r="A98">
            <v>40605011</v>
          </cell>
          <cell r="B98">
            <v>1886.14</v>
          </cell>
        </row>
        <row r="99">
          <cell r="A99">
            <v>40605012</v>
          </cell>
          <cell r="B99">
            <v>1560.48</v>
          </cell>
        </row>
        <row r="100">
          <cell r="A100">
            <v>40605013</v>
          </cell>
          <cell r="B100">
            <v>1685.96</v>
          </cell>
        </row>
        <row r="101">
          <cell r="A101">
            <v>40701017</v>
          </cell>
          <cell r="B101">
            <v>2175</v>
          </cell>
        </row>
        <row r="102">
          <cell r="A102">
            <v>40701038</v>
          </cell>
          <cell r="B102">
            <v>3072.5</v>
          </cell>
        </row>
        <row r="103">
          <cell r="A103">
            <v>40802041</v>
          </cell>
          <cell r="B103">
            <v>1099.1099999999999</v>
          </cell>
        </row>
        <row r="104">
          <cell r="A104">
            <v>40905008</v>
          </cell>
          <cell r="B104">
            <v>657.36</v>
          </cell>
        </row>
        <row r="105">
          <cell r="A105">
            <v>41304005</v>
          </cell>
          <cell r="B105">
            <v>862.35</v>
          </cell>
        </row>
        <row r="106">
          <cell r="A106">
            <v>41304006</v>
          </cell>
          <cell r="B106">
            <v>862.32</v>
          </cell>
        </row>
        <row r="107">
          <cell r="A107">
            <v>41304007</v>
          </cell>
          <cell r="B107">
            <v>862.35</v>
          </cell>
        </row>
        <row r="108">
          <cell r="A108">
            <v>41304008</v>
          </cell>
          <cell r="B108">
            <v>851.52</v>
          </cell>
        </row>
        <row r="109">
          <cell r="A109">
            <v>41304025</v>
          </cell>
          <cell r="B109">
            <v>1052.2</v>
          </cell>
        </row>
        <row r="110">
          <cell r="A110">
            <v>41501001</v>
          </cell>
          <cell r="B110">
            <v>2000</v>
          </cell>
        </row>
        <row r="111">
          <cell r="A111">
            <v>41502003</v>
          </cell>
          <cell r="B111">
            <v>2000</v>
          </cell>
        </row>
        <row r="112">
          <cell r="A112">
            <v>41502004</v>
          </cell>
          <cell r="B112">
            <v>2000</v>
          </cell>
        </row>
        <row r="113">
          <cell r="A113">
            <v>41502005</v>
          </cell>
          <cell r="B113">
            <v>2000</v>
          </cell>
        </row>
        <row r="114">
          <cell r="A114">
            <v>41502006</v>
          </cell>
          <cell r="B114">
            <v>2000</v>
          </cell>
        </row>
        <row r="115">
          <cell r="A115">
            <v>41502007</v>
          </cell>
          <cell r="B115">
            <v>2000</v>
          </cell>
        </row>
        <row r="116">
          <cell r="A116">
            <v>41504002</v>
          </cell>
          <cell r="B116">
            <v>1300</v>
          </cell>
        </row>
        <row r="117">
          <cell r="A117">
            <v>41504003</v>
          </cell>
          <cell r="B117">
            <v>1300</v>
          </cell>
        </row>
        <row r="118">
          <cell r="A118">
            <v>41601001</v>
          </cell>
          <cell r="B118">
            <v>839.28</v>
          </cell>
        </row>
        <row r="119">
          <cell r="A119">
            <v>41601002</v>
          </cell>
          <cell r="B119">
            <v>4062.45</v>
          </cell>
        </row>
        <row r="120">
          <cell r="A120">
            <v>41601004</v>
          </cell>
          <cell r="B120">
            <v>4083.73</v>
          </cell>
        </row>
        <row r="121">
          <cell r="A121">
            <v>41601007</v>
          </cell>
          <cell r="B121">
            <v>1753.3</v>
          </cell>
        </row>
        <row r="122">
          <cell r="A122">
            <v>41601009</v>
          </cell>
          <cell r="B122">
            <v>2279.2800000000002</v>
          </cell>
        </row>
        <row r="123">
          <cell r="A123">
            <v>41601011</v>
          </cell>
          <cell r="B123">
            <v>852.49</v>
          </cell>
        </row>
        <row r="124">
          <cell r="A124">
            <v>41601012</v>
          </cell>
          <cell r="B124">
            <v>3983.29</v>
          </cell>
        </row>
        <row r="125">
          <cell r="A125">
            <v>41601013</v>
          </cell>
          <cell r="B125">
            <v>4416.26</v>
          </cell>
        </row>
        <row r="126">
          <cell r="A126">
            <v>41601016</v>
          </cell>
          <cell r="B126">
            <v>4280.18</v>
          </cell>
        </row>
        <row r="127">
          <cell r="A127">
            <v>41601017</v>
          </cell>
          <cell r="B127">
            <v>1040.42</v>
          </cell>
        </row>
        <row r="128">
          <cell r="A128">
            <v>41601018</v>
          </cell>
          <cell r="B128">
            <v>3850.04</v>
          </cell>
        </row>
        <row r="129">
          <cell r="A129">
            <v>41601019</v>
          </cell>
          <cell r="B129">
            <v>3950.93</v>
          </cell>
        </row>
        <row r="130">
          <cell r="A130">
            <v>41601020</v>
          </cell>
          <cell r="B130">
            <v>2711.1</v>
          </cell>
        </row>
        <row r="131">
          <cell r="A131">
            <v>41601021</v>
          </cell>
          <cell r="B131">
            <v>2279.2800000000002</v>
          </cell>
        </row>
        <row r="132">
          <cell r="A132">
            <v>41601022</v>
          </cell>
          <cell r="B132">
            <v>1091.07</v>
          </cell>
        </row>
        <row r="133">
          <cell r="A133">
            <v>41602002</v>
          </cell>
          <cell r="B133">
            <v>1673.4</v>
          </cell>
        </row>
        <row r="134">
          <cell r="A134">
            <v>41602015</v>
          </cell>
          <cell r="B134">
            <v>1930.56</v>
          </cell>
        </row>
        <row r="135">
          <cell r="A135">
            <v>41602016</v>
          </cell>
          <cell r="B135">
            <v>2509.73</v>
          </cell>
        </row>
        <row r="136">
          <cell r="A136">
            <v>41602017</v>
          </cell>
          <cell r="B136">
            <v>2509.73</v>
          </cell>
        </row>
        <row r="137">
          <cell r="A137">
            <v>41602018</v>
          </cell>
          <cell r="B137">
            <v>2509.73</v>
          </cell>
        </row>
        <row r="138">
          <cell r="A138">
            <v>41602019</v>
          </cell>
          <cell r="B138">
            <v>3814.58</v>
          </cell>
        </row>
        <row r="139">
          <cell r="A139">
            <v>41602020</v>
          </cell>
          <cell r="B139">
            <v>1809.42</v>
          </cell>
        </row>
        <row r="140">
          <cell r="A140">
            <v>41602021</v>
          </cell>
          <cell r="B140">
            <v>1937.81</v>
          </cell>
        </row>
        <row r="141">
          <cell r="A141">
            <v>41602022</v>
          </cell>
          <cell r="B141">
            <v>4577.3599999999997</v>
          </cell>
        </row>
        <row r="142">
          <cell r="A142">
            <v>41602023</v>
          </cell>
          <cell r="B142">
            <v>1809.05</v>
          </cell>
        </row>
        <row r="143">
          <cell r="A143">
            <v>41602024</v>
          </cell>
          <cell r="B143">
            <v>727.87</v>
          </cell>
        </row>
        <row r="144">
          <cell r="A144">
            <v>41602025</v>
          </cell>
          <cell r="B144">
            <v>4303.05</v>
          </cell>
        </row>
        <row r="145">
          <cell r="A145">
            <v>41603002</v>
          </cell>
          <cell r="B145">
            <v>791.49</v>
          </cell>
        </row>
        <row r="146">
          <cell r="A146">
            <v>41603003</v>
          </cell>
          <cell r="B146">
            <v>763.01</v>
          </cell>
        </row>
        <row r="147">
          <cell r="A147">
            <v>41603004</v>
          </cell>
          <cell r="B147">
            <v>814.49</v>
          </cell>
        </row>
        <row r="148">
          <cell r="A148">
            <v>41603006</v>
          </cell>
          <cell r="B148">
            <v>1077.1500000000001</v>
          </cell>
        </row>
        <row r="149">
          <cell r="A149">
            <v>41603007</v>
          </cell>
          <cell r="B149">
            <v>4037.41</v>
          </cell>
        </row>
        <row r="150">
          <cell r="A150">
            <v>41603008</v>
          </cell>
          <cell r="B150">
            <v>2234.19</v>
          </cell>
        </row>
        <row r="151">
          <cell r="A151">
            <v>41603009</v>
          </cell>
          <cell r="B151">
            <v>1528.25</v>
          </cell>
        </row>
        <row r="152">
          <cell r="A152">
            <v>41603014</v>
          </cell>
          <cell r="B152">
            <v>390.72</v>
          </cell>
        </row>
        <row r="153">
          <cell r="A153">
            <v>41603015</v>
          </cell>
          <cell r="B153">
            <v>791.49</v>
          </cell>
        </row>
        <row r="154">
          <cell r="A154">
            <v>41603016</v>
          </cell>
          <cell r="B154">
            <v>1703.73</v>
          </cell>
        </row>
        <row r="155">
          <cell r="A155">
            <v>41603017</v>
          </cell>
          <cell r="B155">
            <v>3812.42</v>
          </cell>
        </row>
        <row r="156">
          <cell r="A156">
            <v>41603018</v>
          </cell>
          <cell r="B156">
            <v>4956.1400000000003</v>
          </cell>
        </row>
        <row r="157">
          <cell r="A157">
            <v>41603019</v>
          </cell>
          <cell r="B157">
            <v>7384.78</v>
          </cell>
        </row>
        <row r="158">
          <cell r="A158">
            <v>41603020</v>
          </cell>
          <cell r="B158">
            <v>3787.07</v>
          </cell>
        </row>
        <row r="159">
          <cell r="A159">
            <v>41603021</v>
          </cell>
          <cell r="B159">
            <v>2269.04</v>
          </cell>
        </row>
        <row r="160">
          <cell r="A160">
            <v>41603022</v>
          </cell>
          <cell r="B160">
            <v>2949.76</v>
          </cell>
        </row>
        <row r="161">
          <cell r="A161">
            <v>41603023</v>
          </cell>
          <cell r="B161">
            <v>2125.44</v>
          </cell>
        </row>
        <row r="162">
          <cell r="A162">
            <v>41603024</v>
          </cell>
          <cell r="B162">
            <v>991.91</v>
          </cell>
        </row>
        <row r="163">
          <cell r="A163">
            <v>41603025</v>
          </cell>
          <cell r="B163">
            <v>2125.46</v>
          </cell>
        </row>
        <row r="164">
          <cell r="A164">
            <v>41603026</v>
          </cell>
          <cell r="B164">
            <v>5818.68</v>
          </cell>
        </row>
        <row r="165">
          <cell r="A165">
            <v>41603027</v>
          </cell>
          <cell r="B165">
            <v>2836.3</v>
          </cell>
        </row>
        <row r="166">
          <cell r="A166">
            <v>41603028</v>
          </cell>
          <cell r="B166">
            <v>910.5</v>
          </cell>
        </row>
        <row r="167">
          <cell r="A167">
            <v>41603029</v>
          </cell>
          <cell r="B167">
            <v>910.5</v>
          </cell>
        </row>
        <row r="168">
          <cell r="A168">
            <v>41603030</v>
          </cell>
          <cell r="B168">
            <v>4430.87</v>
          </cell>
        </row>
        <row r="169">
          <cell r="A169">
            <v>41603031</v>
          </cell>
          <cell r="B169">
            <v>5907.83</v>
          </cell>
        </row>
        <row r="170">
          <cell r="A170">
            <v>41603032</v>
          </cell>
          <cell r="B170">
            <v>791.49</v>
          </cell>
        </row>
        <row r="171">
          <cell r="A171">
            <v>41603033</v>
          </cell>
          <cell r="B171">
            <v>910.5</v>
          </cell>
        </row>
        <row r="172">
          <cell r="A172">
            <v>41603034</v>
          </cell>
          <cell r="B172">
            <v>910.5</v>
          </cell>
        </row>
        <row r="173">
          <cell r="A173">
            <v>41603035</v>
          </cell>
          <cell r="B173">
            <v>1028.92</v>
          </cell>
        </row>
        <row r="174">
          <cell r="A174">
            <v>41603036</v>
          </cell>
          <cell r="B174">
            <v>4186.6400000000003</v>
          </cell>
        </row>
        <row r="175">
          <cell r="A175">
            <v>41604001</v>
          </cell>
          <cell r="B175">
            <v>1252.5999999999999</v>
          </cell>
        </row>
        <row r="176">
          <cell r="A176">
            <v>41604002</v>
          </cell>
          <cell r="B176">
            <v>2023.53</v>
          </cell>
        </row>
        <row r="177">
          <cell r="A177">
            <v>41604003</v>
          </cell>
          <cell r="B177">
            <v>5376.53</v>
          </cell>
        </row>
        <row r="178">
          <cell r="A178">
            <v>41604004</v>
          </cell>
          <cell r="B178">
            <v>4138.2700000000004</v>
          </cell>
        </row>
        <row r="179">
          <cell r="A179">
            <v>41604005</v>
          </cell>
          <cell r="B179">
            <v>4098.74</v>
          </cell>
        </row>
        <row r="180">
          <cell r="A180">
            <v>41604007</v>
          </cell>
          <cell r="B180">
            <v>3494.28</v>
          </cell>
        </row>
        <row r="181">
          <cell r="A181">
            <v>41604010</v>
          </cell>
          <cell r="B181">
            <v>2125.44</v>
          </cell>
        </row>
        <row r="182">
          <cell r="A182">
            <v>41604011</v>
          </cell>
          <cell r="B182">
            <v>3872.57</v>
          </cell>
        </row>
        <row r="183">
          <cell r="A183">
            <v>41604012</v>
          </cell>
          <cell r="B183">
            <v>5507.03</v>
          </cell>
        </row>
        <row r="184">
          <cell r="A184">
            <v>41604014</v>
          </cell>
          <cell r="B184">
            <v>6569.67</v>
          </cell>
        </row>
        <row r="185">
          <cell r="A185">
            <v>41604017</v>
          </cell>
          <cell r="B185">
            <v>873.45</v>
          </cell>
        </row>
        <row r="186">
          <cell r="A186">
            <v>41604018</v>
          </cell>
          <cell r="B186">
            <v>1042.43</v>
          </cell>
        </row>
        <row r="187">
          <cell r="A187">
            <v>41604019</v>
          </cell>
          <cell r="B187">
            <v>1100</v>
          </cell>
        </row>
        <row r="188">
          <cell r="A188">
            <v>41604020</v>
          </cell>
          <cell r="B188">
            <v>4551.8</v>
          </cell>
        </row>
        <row r="189">
          <cell r="A189">
            <v>41604021</v>
          </cell>
          <cell r="B189">
            <v>2795.42</v>
          </cell>
        </row>
        <row r="190">
          <cell r="A190">
            <v>41604022</v>
          </cell>
          <cell r="B190">
            <v>1700.36</v>
          </cell>
        </row>
        <row r="191">
          <cell r="A191">
            <v>41604023</v>
          </cell>
          <cell r="B191">
            <v>1356.75</v>
          </cell>
        </row>
        <row r="192">
          <cell r="A192">
            <v>41604024</v>
          </cell>
          <cell r="B192">
            <v>1763.78</v>
          </cell>
        </row>
        <row r="193">
          <cell r="A193">
            <v>41604025</v>
          </cell>
          <cell r="B193">
            <v>5053.59</v>
          </cell>
        </row>
        <row r="194">
          <cell r="A194">
            <v>41604026</v>
          </cell>
          <cell r="B194">
            <v>6569.67</v>
          </cell>
        </row>
        <row r="195">
          <cell r="A195">
            <v>41604027</v>
          </cell>
          <cell r="B195">
            <v>5053.59</v>
          </cell>
        </row>
        <row r="196">
          <cell r="A196">
            <v>41604028</v>
          </cell>
          <cell r="B196">
            <v>2888.96</v>
          </cell>
        </row>
        <row r="197">
          <cell r="A197">
            <v>41604029</v>
          </cell>
          <cell r="B197">
            <v>6569.67</v>
          </cell>
        </row>
        <row r="198">
          <cell r="A198">
            <v>41605001</v>
          </cell>
          <cell r="B198">
            <v>5556.76</v>
          </cell>
        </row>
        <row r="199">
          <cell r="A199">
            <v>41605002</v>
          </cell>
          <cell r="B199">
            <v>1971.77</v>
          </cell>
        </row>
        <row r="200">
          <cell r="A200">
            <v>41605003</v>
          </cell>
          <cell r="B200">
            <v>6340.82</v>
          </cell>
        </row>
        <row r="201">
          <cell r="A201">
            <v>41605005</v>
          </cell>
          <cell r="B201">
            <v>991.89</v>
          </cell>
        </row>
        <row r="202">
          <cell r="A202">
            <v>41605007</v>
          </cell>
          <cell r="B202">
            <v>5434.4</v>
          </cell>
        </row>
        <row r="203">
          <cell r="A203">
            <v>41605009</v>
          </cell>
          <cell r="B203">
            <v>5265.02</v>
          </cell>
        </row>
        <row r="204">
          <cell r="A204">
            <v>41605010</v>
          </cell>
          <cell r="B204">
            <v>6844.53</v>
          </cell>
        </row>
        <row r="205">
          <cell r="A205">
            <v>41605011</v>
          </cell>
          <cell r="B205">
            <v>5673.43</v>
          </cell>
        </row>
        <row r="206">
          <cell r="A206">
            <v>41606001</v>
          </cell>
          <cell r="B206">
            <v>1808.69</v>
          </cell>
        </row>
        <row r="207">
          <cell r="A207">
            <v>41606002</v>
          </cell>
          <cell r="B207">
            <v>1545.1</v>
          </cell>
        </row>
        <row r="208">
          <cell r="A208">
            <v>41606003</v>
          </cell>
          <cell r="B208">
            <v>1068.94</v>
          </cell>
        </row>
        <row r="209">
          <cell r="A209">
            <v>41606005</v>
          </cell>
          <cell r="B209">
            <v>5265.02</v>
          </cell>
        </row>
        <row r="210">
          <cell r="A210">
            <v>41606006</v>
          </cell>
          <cell r="B210">
            <v>5403.43</v>
          </cell>
        </row>
        <row r="211">
          <cell r="A211">
            <v>41606008</v>
          </cell>
          <cell r="B211">
            <v>5403.43</v>
          </cell>
        </row>
        <row r="212">
          <cell r="A212">
            <v>41606009</v>
          </cell>
          <cell r="B212">
            <v>5188.8900000000003</v>
          </cell>
        </row>
        <row r="213">
          <cell r="A213">
            <v>41606010</v>
          </cell>
          <cell r="B213">
            <v>1131.31</v>
          </cell>
        </row>
        <row r="214">
          <cell r="A214">
            <v>41606011</v>
          </cell>
          <cell r="B214">
            <v>2279.2399999999998</v>
          </cell>
        </row>
        <row r="215">
          <cell r="A215">
            <v>41606012</v>
          </cell>
          <cell r="B215">
            <v>4551.8</v>
          </cell>
        </row>
        <row r="216">
          <cell r="A216">
            <v>41608001</v>
          </cell>
          <cell r="B216">
            <v>396.18</v>
          </cell>
        </row>
        <row r="217">
          <cell r="A217">
            <v>41608003</v>
          </cell>
          <cell r="B217">
            <v>396.18</v>
          </cell>
        </row>
        <row r="218">
          <cell r="A218">
            <v>41608008</v>
          </cell>
          <cell r="B218">
            <v>3359.04</v>
          </cell>
        </row>
        <row r="219">
          <cell r="A219">
            <v>41608009</v>
          </cell>
          <cell r="B219">
            <v>4098.37</v>
          </cell>
        </row>
        <row r="220">
          <cell r="A220">
            <v>41608011</v>
          </cell>
          <cell r="B220">
            <v>4366.75</v>
          </cell>
        </row>
        <row r="221">
          <cell r="A221">
            <v>41608012</v>
          </cell>
          <cell r="B221">
            <v>565.86</v>
          </cell>
        </row>
        <row r="222">
          <cell r="A222">
            <v>41609001</v>
          </cell>
          <cell r="B222">
            <v>2860.63</v>
          </cell>
        </row>
        <row r="223">
          <cell r="A223">
            <v>41609002</v>
          </cell>
          <cell r="B223">
            <v>2860.63</v>
          </cell>
        </row>
        <row r="224">
          <cell r="A224">
            <v>41609003</v>
          </cell>
          <cell r="B224">
            <v>3165.42</v>
          </cell>
        </row>
        <row r="225">
          <cell r="A225">
            <v>41609007</v>
          </cell>
          <cell r="B225">
            <v>5342.18</v>
          </cell>
        </row>
        <row r="226">
          <cell r="A226">
            <v>41609010</v>
          </cell>
          <cell r="B226">
            <v>3059.29</v>
          </cell>
        </row>
        <row r="227">
          <cell r="A227">
            <v>41609011</v>
          </cell>
          <cell r="B227">
            <v>3165.42</v>
          </cell>
        </row>
        <row r="228">
          <cell r="A228">
            <v>41609012</v>
          </cell>
          <cell r="B228">
            <v>4115.05</v>
          </cell>
        </row>
        <row r="229">
          <cell r="A229">
            <v>41609013</v>
          </cell>
          <cell r="B229">
            <v>3972.21</v>
          </cell>
        </row>
        <row r="230">
          <cell r="A230">
            <v>41611001</v>
          </cell>
          <cell r="B230">
            <v>3282.83</v>
          </cell>
        </row>
        <row r="231">
          <cell r="A231">
            <v>41611002</v>
          </cell>
          <cell r="B231">
            <v>5035.46</v>
          </cell>
        </row>
        <row r="232">
          <cell r="A232">
            <v>41611003</v>
          </cell>
          <cell r="B232">
            <v>5661.24</v>
          </cell>
        </row>
        <row r="233">
          <cell r="A233">
            <v>41611004</v>
          </cell>
          <cell r="B233">
            <v>3902.02</v>
          </cell>
        </row>
        <row r="234">
          <cell r="A234">
            <v>41611005</v>
          </cell>
          <cell r="B234">
            <v>2208.6799999999998</v>
          </cell>
        </row>
        <row r="235">
          <cell r="A235">
            <v>41611006</v>
          </cell>
          <cell r="B235">
            <v>2954.54</v>
          </cell>
        </row>
        <row r="236">
          <cell r="A236">
            <v>41611007</v>
          </cell>
          <cell r="B236">
            <v>2726.58</v>
          </cell>
        </row>
        <row r="237">
          <cell r="A237">
            <v>41611008</v>
          </cell>
          <cell r="B237">
            <v>4186.6400000000003</v>
          </cell>
        </row>
        <row r="238">
          <cell r="A238">
            <v>41612002</v>
          </cell>
          <cell r="B238">
            <v>2462.85</v>
          </cell>
        </row>
        <row r="239">
          <cell r="A239">
            <v>41612003</v>
          </cell>
          <cell r="B239">
            <v>2045.07</v>
          </cell>
        </row>
        <row r="240">
          <cell r="A240">
            <v>41612004</v>
          </cell>
          <cell r="B240">
            <v>1498.64</v>
          </cell>
        </row>
        <row r="241">
          <cell r="A241">
            <v>41612005</v>
          </cell>
          <cell r="B241">
            <v>1913.83</v>
          </cell>
        </row>
        <row r="242">
          <cell r="A242">
            <v>40703025</v>
          </cell>
          <cell r="B242">
            <v>2428.54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7A3F-3271-48EA-877A-7288F039EF5F}">
  <dimension ref="A1:B242"/>
  <sheetViews>
    <sheetView workbookViewId="0">
      <selection sqref="A1:B242"/>
    </sheetView>
  </sheetViews>
  <sheetFormatPr defaultRowHeight="15" x14ac:dyDescent="0.25"/>
  <sheetData>
    <row r="1" spans="1:2" x14ac:dyDescent="0.25">
      <c r="B1" s="1"/>
    </row>
    <row r="2" spans="1:2" x14ac:dyDescent="0.25">
      <c r="A2">
        <v>30304020</v>
      </c>
      <c r="B2" s="1">
        <v>309.73</v>
      </c>
    </row>
    <row r="3" spans="1:2" x14ac:dyDescent="0.25">
      <c r="A3">
        <v>40301004</v>
      </c>
      <c r="B3" s="1">
        <v>2018.51</v>
      </c>
    </row>
    <row r="4" spans="1:2" x14ac:dyDescent="0.25">
      <c r="A4">
        <v>40301005</v>
      </c>
      <c r="B4" s="1">
        <v>2144.87</v>
      </c>
    </row>
    <row r="5" spans="1:2" x14ac:dyDescent="0.25">
      <c r="A5">
        <v>40301007</v>
      </c>
      <c r="B5" s="1">
        <v>1980.66</v>
      </c>
    </row>
    <row r="6" spans="1:2" x14ac:dyDescent="0.25">
      <c r="A6">
        <v>40301011</v>
      </c>
      <c r="B6" s="1">
        <v>2133.0700000000002</v>
      </c>
    </row>
    <row r="7" spans="1:2" x14ac:dyDescent="0.25">
      <c r="A7">
        <v>40301012</v>
      </c>
      <c r="B7" s="1">
        <v>3169.61</v>
      </c>
    </row>
    <row r="8" spans="1:2" x14ac:dyDescent="0.25">
      <c r="A8">
        <v>40301013</v>
      </c>
      <c r="B8" s="1">
        <v>2246.48</v>
      </c>
    </row>
    <row r="9" spans="1:2" x14ac:dyDescent="0.25">
      <c r="A9">
        <v>40301014</v>
      </c>
      <c r="B9" s="1">
        <v>2018.51</v>
      </c>
    </row>
    <row r="10" spans="1:2" x14ac:dyDescent="0.25">
      <c r="A10">
        <v>40301021</v>
      </c>
      <c r="B10" s="1">
        <v>2018.51</v>
      </c>
    </row>
    <row r="11" spans="1:2" x14ac:dyDescent="0.25">
      <c r="A11">
        <v>40301022</v>
      </c>
      <c r="B11" s="1">
        <v>1343.12</v>
      </c>
    </row>
    <row r="12" spans="1:2" x14ac:dyDescent="0.25">
      <c r="A12">
        <v>40301023</v>
      </c>
      <c r="B12" s="1">
        <v>1446.84</v>
      </c>
    </row>
    <row r="13" spans="1:2" x14ac:dyDescent="0.25">
      <c r="A13">
        <v>40301024</v>
      </c>
      <c r="B13" s="1">
        <v>2018.51</v>
      </c>
    </row>
    <row r="14" spans="1:2" x14ac:dyDescent="0.25">
      <c r="A14">
        <v>40301025</v>
      </c>
      <c r="B14" s="1">
        <v>2018.51</v>
      </c>
    </row>
    <row r="15" spans="1:2" x14ac:dyDescent="0.25">
      <c r="A15">
        <v>40301033</v>
      </c>
      <c r="B15" s="1">
        <v>1906.52</v>
      </c>
    </row>
    <row r="16" spans="1:2" x14ac:dyDescent="0.25">
      <c r="A16">
        <v>40301035</v>
      </c>
      <c r="B16" s="1">
        <v>702.09</v>
      </c>
    </row>
    <row r="17" spans="1:2" x14ac:dyDescent="0.25">
      <c r="A17">
        <v>40301039</v>
      </c>
      <c r="B17" s="1">
        <v>1657.64</v>
      </c>
    </row>
    <row r="18" spans="1:2" x14ac:dyDescent="0.25">
      <c r="A18">
        <v>40302001</v>
      </c>
      <c r="B18" s="1">
        <v>1797.49</v>
      </c>
    </row>
    <row r="19" spans="1:2" x14ac:dyDescent="0.25">
      <c r="A19">
        <v>40302002</v>
      </c>
      <c r="B19" s="1">
        <v>1797.49</v>
      </c>
    </row>
    <row r="20" spans="1:2" x14ac:dyDescent="0.25">
      <c r="A20">
        <v>40302003</v>
      </c>
      <c r="B20" s="1">
        <v>800.7</v>
      </c>
    </row>
    <row r="21" spans="1:2" x14ac:dyDescent="0.25">
      <c r="A21">
        <v>40302004</v>
      </c>
      <c r="B21" s="1">
        <v>1521.84</v>
      </c>
    </row>
    <row r="22" spans="1:2" x14ac:dyDescent="0.25">
      <c r="A22">
        <v>40302005</v>
      </c>
      <c r="B22" s="1">
        <v>785.04</v>
      </c>
    </row>
    <row r="23" spans="1:2" x14ac:dyDescent="0.25">
      <c r="A23">
        <v>40302006</v>
      </c>
      <c r="B23" s="1">
        <v>1401.75</v>
      </c>
    </row>
    <row r="24" spans="1:2" x14ac:dyDescent="0.25">
      <c r="A24">
        <v>40302009</v>
      </c>
      <c r="B24" s="1">
        <v>1856.81</v>
      </c>
    </row>
    <row r="25" spans="1:2" x14ac:dyDescent="0.25">
      <c r="A25">
        <v>40302011</v>
      </c>
      <c r="B25" s="1">
        <v>1318.46</v>
      </c>
    </row>
    <row r="26" spans="1:2" x14ac:dyDescent="0.25">
      <c r="A26">
        <v>40302013</v>
      </c>
      <c r="B26" s="1">
        <v>459.18</v>
      </c>
    </row>
    <row r="27" spans="1:2" x14ac:dyDescent="0.25">
      <c r="A27">
        <v>40303001</v>
      </c>
      <c r="B27" s="1">
        <v>1847.07</v>
      </c>
    </row>
    <row r="28" spans="1:2" x14ac:dyDescent="0.25">
      <c r="A28">
        <v>40303002</v>
      </c>
      <c r="B28" s="1">
        <v>1980.66</v>
      </c>
    </row>
    <row r="29" spans="1:2" x14ac:dyDescent="0.25">
      <c r="A29">
        <v>40303003</v>
      </c>
      <c r="B29" s="1">
        <v>3321.14</v>
      </c>
    </row>
    <row r="30" spans="1:2" x14ac:dyDescent="0.25">
      <c r="A30">
        <v>40303004</v>
      </c>
      <c r="B30" s="1">
        <v>1900.97</v>
      </c>
    </row>
    <row r="31" spans="1:2" x14ac:dyDescent="0.25">
      <c r="A31">
        <v>40303005</v>
      </c>
      <c r="B31" s="1">
        <v>1500.72</v>
      </c>
    </row>
    <row r="32" spans="1:2" x14ac:dyDescent="0.25">
      <c r="A32">
        <v>40303006</v>
      </c>
      <c r="B32" s="1">
        <v>2991.07</v>
      </c>
    </row>
    <row r="33" spans="1:2" x14ac:dyDescent="0.25">
      <c r="A33">
        <v>40303008</v>
      </c>
      <c r="B33" s="1">
        <v>2605.25</v>
      </c>
    </row>
    <row r="34" spans="1:2" x14ac:dyDescent="0.25">
      <c r="A34">
        <v>40303009</v>
      </c>
      <c r="B34" s="1">
        <v>3143.88</v>
      </c>
    </row>
    <row r="35" spans="1:2" x14ac:dyDescent="0.25">
      <c r="A35">
        <v>40303010</v>
      </c>
      <c r="B35" s="1">
        <v>2644.92</v>
      </c>
    </row>
    <row r="36" spans="1:2" x14ac:dyDescent="0.25">
      <c r="A36">
        <v>40303011</v>
      </c>
      <c r="B36" s="1">
        <v>1101.76</v>
      </c>
    </row>
    <row r="37" spans="1:2" x14ac:dyDescent="0.25">
      <c r="A37">
        <v>40303012</v>
      </c>
      <c r="B37" s="1">
        <v>3636.09</v>
      </c>
    </row>
    <row r="38" spans="1:2" x14ac:dyDescent="0.25">
      <c r="A38">
        <v>40303013</v>
      </c>
      <c r="B38" s="1">
        <v>2664.13</v>
      </c>
    </row>
    <row r="39" spans="1:2" x14ac:dyDescent="0.25">
      <c r="A39">
        <v>40303014</v>
      </c>
      <c r="B39" s="1">
        <v>3159.63</v>
      </c>
    </row>
    <row r="40" spans="1:2" x14ac:dyDescent="0.25">
      <c r="A40">
        <v>40303015</v>
      </c>
      <c r="B40" s="1">
        <v>3824.25</v>
      </c>
    </row>
    <row r="41" spans="1:2" x14ac:dyDescent="0.25">
      <c r="A41">
        <v>40303016</v>
      </c>
      <c r="B41" s="1">
        <v>1875.12</v>
      </c>
    </row>
    <row r="42" spans="1:2" x14ac:dyDescent="0.25">
      <c r="A42">
        <v>40304001</v>
      </c>
      <c r="B42" s="1">
        <v>4846.8900000000003</v>
      </c>
    </row>
    <row r="43" spans="1:2" x14ac:dyDescent="0.25">
      <c r="A43">
        <v>40304002</v>
      </c>
      <c r="B43" s="1">
        <v>2991.07</v>
      </c>
    </row>
    <row r="44" spans="1:2" x14ac:dyDescent="0.25">
      <c r="A44">
        <v>40304005</v>
      </c>
      <c r="B44" s="1">
        <v>2907.65</v>
      </c>
    </row>
    <row r="45" spans="1:2" x14ac:dyDescent="0.25">
      <c r="A45">
        <v>40304007</v>
      </c>
      <c r="B45" s="1">
        <v>3457.55</v>
      </c>
    </row>
    <row r="46" spans="1:2" x14ac:dyDescent="0.25">
      <c r="A46">
        <v>40304008</v>
      </c>
      <c r="B46" s="1">
        <v>2008.01</v>
      </c>
    </row>
    <row r="47" spans="1:2" x14ac:dyDescent="0.25">
      <c r="A47">
        <v>40304009</v>
      </c>
      <c r="B47" s="1">
        <v>3159.63</v>
      </c>
    </row>
    <row r="48" spans="1:2" x14ac:dyDescent="0.25">
      <c r="A48">
        <v>40304010</v>
      </c>
      <c r="B48" s="1">
        <v>3645.71</v>
      </c>
    </row>
    <row r="49" spans="1:2" x14ac:dyDescent="0.25">
      <c r="A49">
        <v>40304011</v>
      </c>
      <c r="B49" s="1">
        <v>3159.63</v>
      </c>
    </row>
    <row r="50" spans="1:2" x14ac:dyDescent="0.25">
      <c r="A50">
        <v>40304012</v>
      </c>
      <c r="B50" s="1">
        <v>3645.71</v>
      </c>
    </row>
    <row r="51" spans="1:2" x14ac:dyDescent="0.25">
      <c r="A51">
        <v>40305003</v>
      </c>
      <c r="B51" s="1">
        <v>564.29</v>
      </c>
    </row>
    <row r="52" spans="1:2" x14ac:dyDescent="0.25">
      <c r="A52">
        <v>40305004</v>
      </c>
      <c r="B52" s="1">
        <v>1988.31</v>
      </c>
    </row>
    <row r="53" spans="1:2" x14ac:dyDescent="0.25">
      <c r="A53">
        <v>40305005</v>
      </c>
      <c r="B53" s="1">
        <v>1328.41</v>
      </c>
    </row>
    <row r="54" spans="1:2" x14ac:dyDescent="0.25">
      <c r="A54">
        <v>40305006</v>
      </c>
      <c r="B54" s="1">
        <v>850.16</v>
      </c>
    </row>
    <row r="55" spans="1:2" x14ac:dyDescent="0.25">
      <c r="A55">
        <v>40305007</v>
      </c>
      <c r="B55" s="1">
        <v>1578.66</v>
      </c>
    </row>
    <row r="56" spans="1:2" x14ac:dyDescent="0.25">
      <c r="A56">
        <v>40305009</v>
      </c>
      <c r="B56" s="1">
        <v>1423.23</v>
      </c>
    </row>
    <row r="57" spans="1:2" x14ac:dyDescent="0.25">
      <c r="A57">
        <v>40305010</v>
      </c>
      <c r="B57" s="1">
        <v>1328.41</v>
      </c>
    </row>
    <row r="58" spans="1:2" x14ac:dyDescent="0.25">
      <c r="A58">
        <v>40305015</v>
      </c>
      <c r="B58" s="1">
        <v>1516.18</v>
      </c>
    </row>
    <row r="59" spans="1:2" x14ac:dyDescent="0.25">
      <c r="A59">
        <v>40305016</v>
      </c>
      <c r="B59" s="1">
        <v>1881.06</v>
      </c>
    </row>
    <row r="60" spans="1:2" x14ac:dyDescent="0.25">
      <c r="A60">
        <v>40306001</v>
      </c>
      <c r="B60" s="1">
        <v>6604.29</v>
      </c>
    </row>
    <row r="61" spans="1:2" x14ac:dyDescent="0.25">
      <c r="A61">
        <v>40306002</v>
      </c>
      <c r="B61" s="1">
        <v>3668.32</v>
      </c>
    </row>
    <row r="62" spans="1:2" x14ac:dyDescent="0.25">
      <c r="A62">
        <v>40306003</v>
      </c>
      <c r="B62" s="1">
        <v>5123.87</v>
      </c>
    </row>
    <row r="63" spans="1:2" x14ac:dyDescent="0.25">
      <c r="A63">
        <v>40306004</v>
      </c>
      <c r="B63" s="1">
        <v>2816.57</v>
      </c>
    </row>
    <row r="64" spans="1:2" x14ac:dyDescent="0.25">
      <c r="A64">
        <v>40306005</v>
      </c>
      <c r="B64" s="1">
        <v>4043.87</v>
      </c>
    </row>
    <row r="65" spans="1:2" x14ac:dyDescent="0.25">
      <c r="A65">
        <v>40306006</v>
      </c>
      <c r="B65" s="1">
        <v>5794.07</v>
      </c>
    </row>
    <row r="66" spans="1:2" x14ac:dyDescent="0.25">
      <c r="A66">
        <v>40306007</v>
      </c>
      <c r="B66" s="1">
        <v>5095.1499999999996</v>
      </c>
    </row>
    <row r="67" spans="1:2" x14ac:dyDescent="0.25">
      <c r="A67">
        <v>40307004</v>
      </c>
      <c r="B67" s="1">
        <v>4193.76</v>
      </c>
    </row>
    <row r="68" spans="1:2" x14ac:dyDescent="0.25">
      <c r="A68">
        <v>40307005</v>
      </c>
      <c r="B68" s="1">
        <v>4193.76</v>
      </c>
    </row>
    <row r="69" spans="1:2" x14ac:dyDescent="0.25">
      <c r="A69">
        <v>40307008</v>
      </c>
      <c r="B69" s="1">
        <v>3621.76</v>
      </c>
    </row>
    <row r="70" spans="1:2" x14ac:dyDescent="0.25">
      <c r="A70">
        <v>40307009</v>
      </c>
      <c r="B70" s="1">
        <v>3621.76</v>
      </c>
    </row>
    <row r="71" spans="1:2" x14ac:dyDescent="0.25">
      <c r="A71">
        <v>40307010</v>
      </c>
      <c r="B71" s="1">
        <v>1876.94</v>
      </c>
    </row>
    <row r="72" spans="1:2" x14ac:dyDescent="0.25">
      <c r="A72">
        <v>40307011</v>
      </c>
      <c r="B72" s="1">
        <v>1876.94</v>
      </c>
    </row>
    <row r="73" spans="1:2" x14ac:dyDescent="0.25">
      <c r="A73">
        <v>40307012</v>
      </c>
      <c r="B73" s="1">
        <v>3911.36</v>
      </c>
    </row>
    <row r="74" spans="1:2" x14ac:dyDescent="0.25">
      <c r="A74">
        <v>40307013</v>
      </c>
      <c r="B74" s="1">
        <v>3290.88</v>
      </c>
    </row>
    <row r="75" spans="1:2" x14ac:dyDescent="0.25">
      <c r="A75">
        <v>40307014</v>
      </c>
      <c r="B75" s="1">
        <v>807.81</v>
      </c>
    </row>
    <row r="76" spans="1:2" x14ac:dyDescent="0.25">
      <c r="A76">
        <v>40307015</v>
      </c>
      <c r="B76" s="1">
        <v>4045.76</v>
      </c>
    </row>
    <row r="77" spans="1:2" x14ac:dyDescent="0.25">
      <c r="A77">
        <v>40307016</v>
      </c>
      <c r="B77" s="1">
        <v>4045.76</v>
      </c>
    </row>
    <row r="78" spans="1:2" x14ac:dyDescent="0.25">
      <c r="A78">
        <v>40308001</v>
      </c>
      <c r="B78" s="1">
        <v>1988.31</v>
      </c>
    </row>
    <row r="79" spans="1:2" x14ac:dyDescent="0.25">
      <c r="A79">
        <v>40308002</v>
      </c>
      <c r="B79" s="1">
        <v>434.8</v>
      </c>
    </row>
    <row r="80" spans="1:2" x14ac:dyDescent="0.25">
      <c r="A80">
        <v>40308003</v>
      </c>
      <c r="B80" s="1">
        <v>1328.41</v>
      </c>
    </row>
    <row r="81" spans="1:2" x14ac:dyDescent="0.25">
      <c r="A81">
        <v>40308004</v>
      </c>
      <c r="B81" s="1">
        <v>1666.56</v>
      </c>
    </row>
    <row r="82" spans="1:2" x14ac:dyDescent="0.25">
      <c r="A82">
        <v>40308005</v>
      </c>
      <c r="B82" s="1">
        <v>1666.56</v>
      </c>
    </row>
    <row r="83" spans="1:2" x14ac:dyDescent="0.25">
      <c r="A83">
        <v>40308006</v>
      </c>
      <c r="B83" s="1">
        <v>1988.31</v>
      </c>
    </row>
    <row r="84" spans="1:2" x14ac:dyDescent="0.25">
      <c r="A84">
        <v>40308007</v>
      </c>
      <c r="B84" s="1">
        <v>1702.31</v>
      </c>
    </row>
    <row r="85" spans="1:2" x14ac:dyDescent="0.25">
      <c r="A85">
        <v>40308008</v>
      </c>
      <c r="B85" s="1">
        <v>1702.31</v>
      </c>
    </row>
    <row r="86" spans="1:2" x14ac:dyDescent="0.25">
      <c r="A86">
        <v>40308009</v>
      </c>
      <c r="B86" s="1">
        <v>1894.47</v>
      </c>
    </row>
    <row r="87" spans="1:2" x14ac:dyDescent="0.25">
      <c r="A87">
        <v>40308010</v>
      </c>
      <c r="B87" s="1">
        <v>434.8</v>
      </c>
    </row>
    <row r="88" spans="1:2" x14ac:dyDescent="0.25">
      <c r="A88">
        <v>40605001</v>
      </c>
      <c r="B88" s="1">
        <v>875.97</v>
      </c>
    </row>
    <row r="89" spans="1:2" x14ac:dyDescent="0.25">
      <c r="A89">
        <v>40605002</v>
      </c>
      <c r="B89" s="1">
        <v>1474.54</v>
      </c>
    </row>
    <row r="90" spans="1:2" x14ac:dyDescent="0.25">
      <c r="A90">
        <v>40605003</v>
      </c>
      <c r="B90" s="1">
        <v>1492.31</v>
      </c>
    </row>
    <row r="91" spans="1:2" x14ac:dyDescent="0.25">
      <c r="A91">
        <v>40605004</v>
      </c>
      <c r="B91" s="1">
        <v>1466.52</v>
      </c>
    </row>
    <row r="92" spans="1:2" x14ac:dyDescent="0.25">
      <c r="A92">
        <v>40605005</v>
      </c>
      <c r="B92" s="1">
        <v>1486.97</v>
      </c>
    </row>
    <row r="93" spans="1:2" x14ac:dyDescent="0.25">
      <c r="A93">
        <v>40605006</v>
      </c>
      <c r="B93" s="1">
        <v>1445.78</v>
      </c>
    </row>
    <row r="94" spans="1:2" x14ac:dyDescent="0.25">
      <c r="A94">
        <v>40605007</v>
      </c>
      <c r="B94" s="1">
        <v>2059.23</v>
      </c>
    </row>
    <row r="95" spans="1:2" x14ac:dyDescent="0.25">
      <c r="A95">
        <v>40605008</v>
      </c>
      <c r="B95" s="1">
        <v>2142.02</v>
      </c>
    </row>
    <row r="96" spans="1:2" x14ac:dyDescent="0.25">
      <c r="A96">
        <v>40605009</v>
      </c>
      <c r="B96" s="1">
        <v>2297.7399999999998</v>
      </c>
    </row>
    <row r="97" spans="1:2" x14ac:dyDescent="0.25">
      <c r="A97">
        <v>40605010</v>
      </c>
      <c r="B97" s="1">
        <v>1618.97</v>
      </c>
    </row>
    <row r="98" spans="1:2" x14ac:dyDescent="0.25">
      <c r="A98">
        <v>40605011</v>
      </c>
      <c r="B98" s="1">
        <v>1886.14</v>
      </c>
    </row>
    <row r="99" spans="1:2" x14ac:dyDescent="0.25">
      <c r="A99">
        <v>40605012</v>
      </c>
      <c r="B99" s="1">
        <v>1560.48</v>
      </c>
    </row>
    <row r="100" spans="1:2" x14ac:dyDescent="0.25">
      <c r="A100">
        <v>40605013</v>
      </c>
      <c r="B100" s="1">
        <v>1685.96</v>
      </c>
    </row>
    <row r="101" spans="1:2" x14ac:dyDescent="0.25">
      <c r="A101">
        <v>40701017</v>
      </c>
      <c r="B101" s="1">
        <v>2175</v>
      </c>
    </row>
    <row r="102" spans="1:2" x14ac:dyDescent="0.25">
      <c r="A102">
        <v>40701038</v>
      </c>
      <c r="B102" s="1">
        <v>3072.5</v>
      </c>
    </row>
    <row r="103" spans="1:2" x14ac:dyDescent="0.25">
      <c r="A103">
        <v>40802041</v>
      </c>
      <c r="B103" s="1">
        <v>1099.1099999999999</v>
      </c>
    </row>
    <row r="104" spans="1:2" x14ac:dyDescent="0.25">
      <c r="A104">
        <v>40905008</v>
      </c>
      <c r="B104" s="1">
        <v>657.36</v>
      </c>
    </row>
    <row r="105" spans="1:2" x14ac:dyDescent="0.25">
      <c r="A105">
        <v>41304005</v>
      </c>
      <c r="B105" s="1">
        <v>862.35</v>
      </c>
    </row>
    <row r="106" spans="1:2" x14ac:dyDescent="0.25">
      <c r="A106">
        <v>41304006</v>
      </c>
      <c r="B106" s="1">
        <v>862.32</v>
      </c>
    </row>
    <row r="107" spans="1:2" x14ac:dyDescent="0.25">
      <c r="A107">
        <v>41304007</v>
      </c>
      <c r="B107" s="1">
        <v>862.35</v>
      </c>
    </row>
    <row r="108" spans="1:2" x14ac:dyDescent="0.25">
      <c r="A108">
        <v>41304008</v>
      </c>
      <c r="B108" s="1">
        <v>851.52</v>
      </c>
    </row>
    <row r="109" spans="1:2" x14ac:dyDescent="0.25">
      <c r="A109">
        <v>41304025</v>
      </c>
      <c r="B109" s="1">
        <v>1052.2</v>
      </c>
    </row>
    <row r="110" spans="1:2" x14ac:dyDescent="0.25">
      <c r="A110">
        <v>41501001</v>
      </c>
      <c r="B110" s="1">
        <v>2000</v>
      </c>
    </row>
    <row r="111" spans="1:2" x14ac:dyDescent="0.25">
      <c r="A111">
        <v>41502003</v>
      </c>
      <c r="B111" s="1">
        <v>2000</v>
      </c>
    </row>
    <row r="112" spans="1:2" x14ac:dyDescent="0.25">
      <c r="A112">
        <v>41502004</v>
      </c>
      <c r="B112" s="1">
        <v>2000</v>
      </c>
    </row>
    <row r="113" spans="1:2" x14ac:dyDescent="0.25">
      <c r="A113">
        <v>41502005</v>
      </c>
      <c r="B113" s="1">
        <v>2000</v>
      </c>
    </row>
    <row r="114" spans="1:2" x14ac:dyDescent="0.25">
      <c r="A114">
        <v>41502006</v>
      </c>
      <c r="B114" s="1">
        <v>2000</v>
      </c>
    </row>
    <row r="115" spans="1:2" x14ac:dyDescent="0.25">
      <c r="A115">
        <v>41502007</v>
      </c>
      <c r="B115" s="1">
        <v>2000</v>
      </c>
    </row>
    <row r="116" spans="1:2" x14ac:dyDescent="0.25">
      <c r="A116">
        <v>41504002</v>
      </c>
      <c r="B116" s="1">
        <v>1300</v>
      </c>
    </row>
    <row r="117" spans="1:2" x14ac:dyDescent="0.25">
      <c r="A117">
        <v>41504003</v>
      </c>
      <c r="B117" s="1">
        <v>1300</v>
      </c>
    </row>
    <row r="118" spans="1:2" x14ac:dyDescent="0.25">
      <c r="A118">
        <v>41601001</v>
      </c>
      <c r="B118" s="1">
        <v>839.28</v>
      </c>
    </row>
    <row r="119" spans="1:2" x14ac:dyDescent="0.25">
      <c r="A119">
        <v>41601002</v>
      </c>
      <c r="B119" s="1">
        <v>4062.45</v>
      </c>
    </row>
    <row r="120" spans="1:2" x14ac:dyDescent="0.25">
      <c r="A120">
        <v>41601004</v>
      </c>
      <c r="B120" s="1">
        <v>4083.73</v>
      </c>
    </row>
    <row r="121" spans="1:2" x14ac:dyDescent="0.25">
      <c r="A121">
        <v>41601007</v>
      </c>
      <c r="B121" s="1">
        <v>1753.3</v>
      </c>
    </row>
    <row r="122" spans="1:2" x14ac:dyDescent="0.25">
      <c r="A122">
        <v>41601009</v>
      </c>
      <c r="B122" s="1">
        <v>2279.2800000000002</v>
      </c>
    </row>
    <row r="123" spans="1:2" x14ac:dyDescent="0.25">
      <c r="A123">
        <v>41601011</v>
      </c>
      <c r="B123" s="1">
        <v>852.49</v>
      </c>
    </row>
    <row r="124" spans="1:2" x14ac:dyDescent="0.25">
      <c r="A124">
        <v>41601012</v>
      </c>
      <c r="B124" s="1">
        <v>3983.29</v>
      </c>
    </row>
    <row r="125" spans="1:2" x14ac:dyDescent="0.25">
      <c r="A125">
        <v>41601013</v>
      </c>
      <c r="B125" s="1">
        <v>4416.26</v>
      </c>
    </row>
    <row r="126" spans="1:2" x14ac:dyDescent="0.25">
      <c r="A126">
        <v>41601016</v>
      </c>
      <c r="B126" s="1">
        <v>4280.18</v>
      </c>
    </row>
    <row r="127" spans="1:2" x14ac:dyDescent="0.25">
      <c r="A127">
        <v>41601017</v>
      </c>
      <c r="B127" s="1">
        <v>1040.42</v>
      </c>
    </row>
    <row r="128" spans="1:2" x14ac:dyDescent="0.25">
      <c r="A128">
        <v>41601018</v>
      </c>
      <c r="B128" s="1">
        <v>3850.04</v>
      </c>
    </row>
    <row r="129" spans="1:2" x14ac:dyDescent="0.25">
      <c r="A129">
        <v>41601019</v>
      </c>
      <c r="B129" s="1">
        <v>3950.93</v>
      </c>
    </row>
    <row r="130" spans="1:2" x14ac:dyDescent="0.25">
      <c r="A130">
        <v>41601020</v>
      </c>
      <c r="B130" s="1">
        <v>2711.1</v>
      </c>
    </row>
    <row r="131" spans="1:2" x14ac:dyDescent="0.25">
      <c r="A131">
        <v>41601021</v>
      </c>
      <c r="B131" s="1">
        <v>2279.2800000000002</v>
      </c>
    </row>
    <row r="132" spans="1:2" x14ac:dyDescent="0.25">
      <c r="A132">
        <v>41601022</v>
      </c>
      <c r="B132" s="1">
        <v>1091.07</v>
      </c>
    </row>
    <row r="133" spans="1:2" x14ac:dyDescent="0.25">
      <c r="A133">
        <v>41602002</v>
      </c>
      <c r="B133" s="1">
        <v>1673.4</v>
      </c>
    </row>
    <row r="134" spans="1:2" x14ac:dyDescent="0.25">
      <c r="A134">
        <v>41602015</v>
      </c>
      <c r="B134" s="1">
        <v>1930.56</v>
      </c>
    </row>
    <row r="135" spans="1:2" x14ac:dyDescent="0.25">
      <c r="A135">
        <v>41602016</v>
      </c>
      <c r="B135" s="1">
        <v>2509.73</v>
      </c>
    </row>
    <row r="136" spans="1:2" x14ac:dyDescent="0.25">
      <c r="A136">
        <v>41602017</v>
      </c>
      <c r="B136" s="1">
        <v>2509.73</v>
      </c>
    </row>
    <row r="137" spans="1:2" x14ac:dyDescent="0.25">
      <c r="A137">
        <v>41602018</v>
      </c>
      <c r="B137" s="1">
        <v>2509.73</v>
      </c>
    </row>
    <row r="138" spans="1:2" x14ac:dyDescent="0.25">
      <c r="A138">
        <v>41602019</v>
      </c>
      <c r="B138" s="1">
        <v>3814.58</v>
      </c>
    </row>
    <row r="139" spans="1:2" x14ac:dyDescent="0.25">
      <c r="A139">
        <v>41602020</v>
      </c>
      <c r="B139" s="1">
        <v>1809.42</v>
      </c>
    </row>
    <row r="140" spans="1:2" x14ac:dyDescent="0.25">
      <c r="A140">
        <v>41602021</v>
      </c>
      <c r="B140" s="1">
        <v>1937.81</v>
      </c>
    </row>
    <row r="141" spans="1:2" x14ac:dyDescent="0.25">
      <c r="A141">
        <v>41602022</v>
      </c>
      <c r="B141" s="1">
        <v>4577.3599999999997</v>
      </c>
    </row>
    <row r="142" spans="1:2" x14ac:dyDescent="0.25">
      <c r="A142">
        <v>41602023</v>
      </c>
      <c r="B142" s="1">
        <v>1809.05</v>
      </c>
    </row>
    <row r="143" spans="1:2" x14ac:dyDescent="0.25">
      <c r="A143">
        <v>41602024</v>
      </c>
      <c r="B143" s="1">
        <v>727.87</v>
      </c>
    </row>
    <row r="144" spans="1:2" x14ac:dyDescent="0.25">
      <c r="A144">
        <v>41602025</v>
      </c>
      <c r="B144" s="1">
        <v>4303.05</v>
      </c>
    </row>
    <row r="145" spans="1:2" x14ac:dyDescent="0.25">
      <c r="A145">
        <v>41603002</v>
      </c>
      <c r="B145" s="1">
        <v>791.49</v>
      </c>
    </row>
    <row r="146" spans="1:2" x14ac:dyDescent="0.25">
      <c r="A146">
        <v>41603003</v>
      </c>
      <c r="B146" s="1">
        <v>763.01</v>
      </c>
    </row>
    <row r="147" spans="1:2" x14ac:dyDescent="0.25">
      <c r="A147">
        <v>41603004</v>
      </c>
      <c r="B147" s="1">
        <v>814.49</v>
      </c>
    </row>
    <row r="148" spans="1:2" x14ac:dyDescent="0.25">
      <c r="A148">
        <v>41603006</v>
      </c>
      <c r="B148" s="1">
        <v>1077.1500000000001</v>
      </c>
    </row>
    <row r="149" spans="1:2" x14ac:dyDescent="0.25">
      <c r="A149">
        <v>41603007</v>
      </c>
      <c r="B149" s="1">
        <v>4037.41</v>
      </c>
    </row>
    <row r="150" spans="1:2" x14ac:dyDescent="0.25">
      <c r="A150">
        <v>41603008</v>
      </c>
      <c r="B150" s="1">
        <v>2234.19</v>
      </c>
    </row>
    <row r="151" spans="1:2" x14ac:dyDescent="0.25">
      <c r="A151">
        <v>41603009</v>
      </c>
      <c r="B151" s="1">
        <v>1528.25</v>
      </c>
    </row>
    <row r="152" spans="1:2" x14ac:dyDescent="0.25">
      <c r="A152">
        <v>41603014</v>
      </c>
      <c r="B152" s="1">
        <v>390.72</v>
      </c>
    </row>
    <row r="153" spans="1:2" x14ac:dyDescent="0.25">
      <c r="A153">
        <v>41603015</v>
      </c>
      <c r="B153" s="1">
        <v>791.49</v>
      </c>
    </row>
    <row r="154" spans="1:2" x14ac:dyDescent="0.25">
      <c r="A154">
        <v>41603016</v>
      </c>
      <c r="B154" s="1">
        <v>1703.73</v>
      </c>
    </row>
    <row r="155" spans="1:2" x14ac:dyDescent="0.25">
      <c r="A155">
        <v>41603017</v>
      </c>
      <c r="B155" s="1">
        <v>3812.42</v>
      </c>
    </row>
    <row r="156" spans="1:2" x14ac:dyDescent="0.25">
      <c r="A156">
        <v>41603018</v>
      </c>
      <c r="B156" s="1">
        <v>4956.1400000000003</v>
      </c>
    </row>
    <row r="157" spans="1:2" x14ac:dyDescent="0.25">
      <c r="A157">
        <v>41603019</v>
      </c>
      <c r="B157" s="1">
        <v>7384.78</v>
      </c>
    </row>
    <row r="158" spans="1:2" x14ac:dyDescent="0.25">
      <c r="A158">
        <v>41603020</v>
      </c>
      <c r="B158" s="1">
        <v>3787.07</v>
      </c>
    </row>
    <row r="159" spans="1:2" x14ac:dyDescent="0.25">
      <c r="A159">
        <v>41603021</v>
      </c>
      <c r="B159" s="1">
        <v>2269.04</v>
      </c>
    </row>
    <row r="160" spans="1:2" x14ac:dyDescent="0.25">
      <c r="A160">
        <v>41603022</v>
      </c>
      <c r="B160" s="1">
        <v>2949.76</v>
      </c>
    </row>
    <row r="161" spans="1:2" x14ac:dyDescent="0.25">
      <c r="A161">
        <v>41603023</v>
      </c>
      <c r="B161" s="1">
        <v>2125.44</v>
      </c>
    </row>
    <row r="162" spans="1:2" x14ac:dyDescent="0.25">
      <c r="A162">
        <v>41603024</v>
      </c>
      <c r="B162" s="1">
        <v>991.91</v>
      </c>
    </row>
    <row r="163" spans="1:2" x14ac:dyDescent="0.25">
      <c r="A163">
        <v>41603025</v>
      </c>
      <c r="B163" s="1">
        <v>2125.46</v>
      </c>
    </row>
    <row r="164" spans="1:2" x14ac:dyDescent="0.25">
      <c r="A164">
        <v>41603026</v>
      </c>
      <c r="B164" s="1">
        <v>5818.68</v>
      </c>
    </row>
    <row r="165" spans="1:2" x14ac:dyDescent="0.25">
      <c r="A165">
        <v>41603027</v>
      </c>
      <c r="B165" s="1">
        <v>2836.3</v>
      </c>
    </row>
    <row r="166" spans="1:2" x14ac:dyDescent="0.25">
      <c r="A166">
        <v>41603028</v>
      </c>
      <c r="B166" s="1">
        <v>910.5</v>
      </c>
    </row>
    <row r="167" spans="1:2" x14ac:dyDescent="0.25">
      <c r="A167">
        <v>41603029</v>
      </c>
      <c r="B167" s="1">
        <v>910.5</v>
      </c>
    </row>
    <row r="168" spans="1:2" x14ac:dyDescent="0.25">
      <c r="A168">
        <v>41603030</v>
      </c>
      <c r="B168" s="1">
        <v>4430.87</v>
      </c>
    </row>
    <row r="169" spans="1:2" x14ac:dyDescent="0.25">
      <c r="A169">
        <v>41603031</v>
      </c>
      <c r="B169" s="1">
        <v>5907.83</v>
      </c>
    </row>
    <row r="170" spans="1:2" x14ac:dyDescent="0.25">
      <c r="A170">
        <v>41603032</v>
      </c>
      <c r="B170" s="1">
        <v>791.49</v>
      </c>
    </row>
    <row r="171" spans="1:2" x14ac:dyDescent="0.25">
      <c r="A171">
        <v>41603033</v>
      </c>
      <c r="B171" s="1">
        <v>910.5</v>
      </c>
    </row>
    <row r="172" spans="1:2" x14ac:dyDescent="0.25">
      <c r="A172">
        <v>41603034</v>
      </c>
      <c r="B172" s="1">
        <v>910.5</v>
      </c>
    </row>
    <row r="173" spans="1:2" x14ac:dyDescent="0.25">
      <c r="A173">
        <v>41603035</v>
      </c>
      <c r="B173" s="1">
        <v>1028.92</v>
      </c>
    </row>
    <row r="174" spans="1:2" x14ac:dyDescent="0.25">
      <c r="A174">
        <v>41603036</v>
      </c>
      <c r="B174" s="1">
        <v>4186.6400000000003</v>
      </c>
    </row>
    <row r="175" spans="1:2" x14ac:dyDescent="0.25">
      <c r="A175">
        <v>41604001</v>
      </c>
      <c r="B175" s="1">
        <v>1252.5999999999999</v>
      </c>
    </row>
    <row r="176" spans="1:2" x14ac:dyDescent="0.25">
      <c r="A176">
        <v>41604002</v>
      </c>
      <c r="B176" s="1">
        <v>2023.53</v>
      </c>
    </row>
    <row r="177" spans="1:2" x14ac:dyDescent="0.25">
      <c r="A177">
        <v>41604003</v>
      </c>
      <c r="B177" s="1">
        <v>5376.53</v>
      </c>
    </row>
    <row r="178" spans="1:2" x14ac:dyDescent="0.25">
      <c r="A178">
        <v>41604004</v>
      </c>
      <c r="B178" s="1">
        <v>4138.2700000000004</v>
      </c>
    </row>
    <row r="179" spans="1:2" x14ac:dyDescent="0.25">
      <c r="A179">
        <v>41604005</v>
      </c>
      <c r="B179" s="1">
        <v>4098.74</v>
      </c>
    </row>
    <row r="180" spans="1:2" x14ac:dyDescent="0.25">
      <c r="A180">
        <v>41604007</v>
      </c>
      <c r="B180" s="1">
        <v>3494.28</v>
      </c>
    </row>
    <row r="181" spans="1:2" x14ac:dyDescent="0.25">
      <c r="A181">
        <v>41604010</v>
      </c>
      <c r="B181" s="1">
        <v>2125.44</v>
      </c>
    </row>
    <row r="182" spans="1:2" x14ac:dyDescent="0.25">
      <c r="A182">
        <v>41604011</v>
      </c>
      <c r="B182" s="1">
        <v>3872.57</v>
      </c>
    </row>
    <row r="183" spans="1:2" x14ac:dyDescent="0.25">
      <c r="A183">
        <v>41604012</v>
      </c>
      <c r="B183" s="1">
        <v>5507.03</v>
      </c>
    </row>
    <row r="184" spans="1:2" x14ac:dyDescent="0.25">
      <c r="A184">
        <v>41604014</v>
      </c>
      <c r="B184" s="1">
        <v>6569.67</v>
      </c>
    </row>
    <row r="185" spans="1:2" x14ac:dyDescent="0.25">
      <c r="A185">
        <v>41604017</v>
      </c>
      <c r="B185" s="1">
        <v>873.45</v>
      </c>
    </row>
    <row r="186" spans="1:2" x14ac:dyDescent="0.25">
      <c r="A186">
        <v>41604018</v>
      </c>
      <c r="B186" s="1">
        <v>1042.43</v>
      </c>
    </row>
    <row r="187" spans="1:2" x14ac:dyDescent="0.25">
      <c r="A187">
        <v>41604019</v>
      </c>
      <c r="B187" s="1">
        <v>1100</v>
      </c>
    </row>
    <row r="188" spans="1:2" x14ac:dyDescent="0.25">
      <c r="A188">
        <v>41604020</v>
      </c>
      <c r="B188" s="1">
        <v>4551.8</v>
      </c>
    </row>
    <row r="189" spans="1:2" x14ac:dyDescent="0.25">
      <c r="A189">
        <v>41604021</v>
      </c>
      <c r="B189" s="1">
        <v>2795.42</v>
      </c>
    </row>
    <row r="190" spans="1:2" x14ac:dyDescent="0.25">
      <c r="A190">
        <v>41604022</v>
      </c>
      <c r="B190" s="1">
        <v>1700.36</v>
      </c>
    </row>
    <row r="191" spans="1:2" x14ac:dyDescent="0.25">
      <c r="A191">
        <v>41604023</v>
      </c>
      <c r="B191" s="1">
        <v>1356.75</v>
      </c>
    </row>
    <row r="192" spans="1:2" x14ac:dyDescent="0.25">
      <c r="A192">
        <v>41604024</v>
      </c>
      <c r="B192" s="1">
        <v>1763.78</v>
      </c>
    </row>
    <row r="193" spans="1:2" x14ac:dyDescent="0.25">
      <c r="A193">
        <v>41604025</v>
      </c>
      <c r="B193" s="1">
        <v>5053.59</v>
      </c>
    </row>
    <row r="194" spans="1:2" x14ac:dyDescent="0.25">
      <c r="A194">
        <v>41604026</v>
      </c>
      <c r="B194" s="1">
        <v>6569.67</v>
      </c>
    </row>
    <row r="195" spans="1:2" x14ac:dyDescent="0.25">
      <c r="A195">
        <v>41604027</v>
      </c>
      <c r="B195" s="1">
        <v>5053.59</v>
      </c>
    </row>
    <row r="196" spans="1:2" x14ac:dyDescent="0.25">
      <c r="A196">
        <v>41604028</v>
      </c>
      <c r="B196" s="1">
        <v>2888.96</v>
      </c>
    </row>
    <row r="197" spans="1:2" x14ac:dyDescent="0.25">
      <c r="A197">
        <v>41604029</v>
      </c>
      <c r="B197" s="1">
        <v>6569.67</v>
      </c>
    </row>
    <row r="198" spans="1:2" x14ac:dyDescent="0.25">
      <c r="A198">
        <v>41605001</v>
      </c>
      <c r="B198" s="1">
        <v>5556.76</v>
      </c>
    </row>
    <row r="199" spans="1:2" x14ac:dyDescent="0.25">
      <c r="A199">
        <v>41605002</v>
      </c>
      <c r="B199" s="1">
        <v>1971.77</v>
      </c>
    </row>
    <row r="200" spans="1:2" x14ac:dyDescent="0.25">
      <c r="A200">
        <v>41605003</v>
      </c>
      <c r="B200" s="1">
        <v>6340.82</v>
      </c>
    </row>
    <row r="201" spans="1:2" x14ac:dyDescent="0.25">
      <c r="A201">
        <v>41605005</v>
      </c>
      <c r="B201" s="1">
        <v>991.89</v>
      </c>
    </row>
    <row r="202" spans="1:2" x14ac:dyDescent="0.25">
      <c r="A202">
        <v>41605007</v>
      </c>
      <c r="B202" s="1">
        <v>5434.4</v>
      </c>
    </row>
    <row r="203" spans="1:2" x14ac:dyDescent="0.25">
      <c r="A203">
        <v>41605009</v>
      </c>
      <c r="B203" s="1">
        <v>5265.02</v>
      </c>
    </row>
    <row r="204" spans="1:2" x14ac:dyDescent="0.25">
      <c r="A204">
        <v>41605010</v>
      </c>
      <c r="B204" s="1">
        <v>6844.53</v>
      </c>
    </row>
    <row r="205" spans="1:2" x14ac:dyDescent="0.25">
      <c r="A205">
        <v>41605011</v>
      </c>
      <c r="B205" s="1">
        <v>5673.43</v>
      </c>
    </row>
    <row r="206" spans="1:2" x14ac:dyDescent="0.25">
      <c r="A206">
        <v>41606001</v>
      </c>
      <c r="B206" s="1">
        <v>1808.69</v>
      </c>
    </row>
    <row r="207" spans="1:2" x14ac:dyDescent="0.25">
      <c r="A207">
        <v>41606002</v>
      </c>
      <c r="B207" s="1">
        <v>1545.1</v>
      </c>
    </row>
    <row r="208" spans="1:2" x14ac:dyDescent="0.25">
      <c r="A208">
        <v>41606003</v>
      </c>
      <c r="B208" s="1">
        <v>1068.94</v>
      </c>
    </row>
    <row r="209" spans="1:2" x14ac:dyDescent="0.25">
      <c r="A209">
        <v>41606005</v>
      </c>
      <c r="B209" s="1">
        <v>5265.02</v>
      </c>
    </row>
    <row r="210" spans="1:2" x14ac:dyDescent="0.25">
      <c r="A210">
        <v>41606006</v>
      </c>
      <c r="B210" s="1">
        <v>5403.43</v>
      </c>
    </row>
    <row r="211" spans="1:2" x14ac:dyDescent="0.25">
      <c r="A211">
        <v>41606008</v>
      </c>
      <c r="B211" s="1">
        <v>5403.43</v>
      </c>
    </row>
    <row r="212" spans="1:2" x14ac:dyDescent="0.25">
      <c r="A212">
        <v>41606009</v>
      </c>
      <c r="B212" s="1">
        <v>5188.8900000000003</v>
      </c>
    </row>
    <row r="213" spans="1:2" x14ac:dyDescent="0.25">
      <c r="A213">
        <v>41606010</v>
      </c>
      <c r="B213" s="1">
        <v>1131.31</v>
      </c>
    </row>
    <row r="214" spans="1:2" x14ac:dyDescent="0.25">
      <c r="A214">
        <v>41606011</v>
      </c>
      <c r="B214" s="1">
        <v>2279.2399999999998</v>
      </c>
    </row>
    <row r="215" spans="1:2" x14ac:dyDescent="0.25">
      <c r="A215">
        <v>41606012</v>
      </c>
      <c r="B215" s="1">
        <v>4551.8</v>
      </c>
    </row>
    <row r="216" spans="1:2" x14ac:dyDescent="0.25">
      <c r="A216">
        <v>41608001</v>
      </c>
      <c r="B216" s="1">
        <v>396.18</v>
      </c>
    </row>
    <row r="217" spans="1:2" x14ac:dyDescent="0.25">
      <c r="A217">
        <v>41608003</v>
      </c>
      <c r="B217" s="1">
        <v>396.18</v>
      </c>
    </row>
    <row r="218" spans="1:2" x14ac:dyDescent="0.25">
      <c r="A218">
        <v>41608008</v>
      </c>
      <c r="B218" s="1">
        <v>3359.04</v>
      </c>
    </row>
    <row r="219" spans="1:2" x14ac:dyDescent="0.25">
      <c r="A219">
        <v>41608009</v>
      </c>
      <c r="B219" s="1">
        <v>4098.37</v>
      </c>
    </row>
    <row r="220" spans="1:2" x14ac:dyDescent="0.25">
      <c r="A220">
        <v>41608011</v>
      </c>
      <c r="B220" s="1">
        <v>4366.75</v>
      </c>
    </row>
    <row r="221" spans="1:2" x14ac:dyDescent="0.25">
      <c r="A221">
        <v>41608012</v>
      </c>
      <c r="B221" s="1">
        <v>565.86</v>
      </c>
    </row>
    <row r="222" spans="1:2" x14ac:dyDescent="0.25">
      <c r="A222">
        <v>41609001</v>
      </c>
      <c r="B222" s="1">
        <v>2860.63</v>
      </c>
    </row>
    <row r="223" spans="1:2" x14ac:dyDescent="0.25">
      <c r="A223">
        <v>41609002</v>
      </c>
      <c r="B223" s="1">
        <v>2860.63</v>
      </c>
    </row>
    <row r="224" spans="1:2" x14ac:dyDescent="0.25">
      <c r="A224">
        <v>41609003</v>
      </c>
      <c r="B224" s="1">
        <v>3165.42</v>
      </c>
    </row>
    <row r="225" spans="1:2" x14ac:dyDescent="0.25">
      <c r="A225">
        <v>41609007</v>
      </c>
      <c r="B225" s="1">
        <v>5342.18</v>
      </c>
    </row>
    <row r="226" spans="1:2" x14ac:dyDescent="0.25">
      <c r="A226">
        <v>41609010</v>
      </c>
      <c r="B226" s="1">
        <v>3059.29</v>
      </c>
    </row>
    <row r="227" spans="1:2" x14ac:dyDescent="0.25">
      <c r="A227">
        <v>41609011</v>
      </c>
      <c r="B227" s="1">
        <v>3165.42</v>
      </c>
    </row>
    <row r="228" spans="1:2" x14ac:dyDescent="0.25">
      <c r="A228">
        <v>41609012</v>
      </c>
      <c r="B228" s="1">
        <v>4115.05</v>
      </c>
    </row>
    <row r="229" spans="1:2" x14ac:dyDescent="0.25">
      <c r="A229">
        <v>41609013</v>
      </c>
      <c r="B229" s="1">
        <v>3972.21</v>
      </c>
    </row>
    <row r="230" spans="1:2" x14ac:dyDescent="0.25">
      <c r="A230">
        <v>41611001</v>
      </c>
      <c r="B230" s="1">
        <v>3282.83</v>
      </c>
    </row>
    <row r="231" spans="1:2" x14ac:dyDescent="0.25">
      <c r="A231">
        <v>41611002</v>
      </c>
      <c r="B231" s="1">
        <v>5035.46</v>
      </c>
    </row>
    <row r="232" spans="1:2" x14ac:dyDescent="0.25">
      <c r="A232">
        <v>41611003</v>
      </c>
      <c r="B232" s="1">
        <v>5661.24</v>
      </c>
    </row>
    <row r="233" spans="1:2" x14ac:dyDescent="0.25">
      <c r="A233">
        <v>41611004</v>
      </c>
      <c r="B233" s="1">
        <v>3902.02</v>
      </c>
    </row>
    <row r="234" spans="1:2" x14ac:dyDescent="0.25">
      <c r="A234">
        <v>41611005</v>
      </c>
      <c r="B234" s="1">
        <v>2208.6799999999998</v>
      </c>
    </row>
    <row r="235" spans="1:2" x14ac:dyDescent="0.25">
      <c r="A235">
        <v>41611006</v>
      </c>
      <c r="B235" s="1">
        <v>2954.54</v>
      </c>
    </row>
    <row r="236" spans="1:2" x14ac:dyDescent="0.25">
      <c r="A236">
        <v>41611007</v>
      </c>
      <c r="B236" s="1">
        <v>2726.58</v>
      </c>
    </row>
    <row r="237" spans="1:2" x14ac:dyDescent="0.25">
      <c r="A237">
        <v>41611008</v>
      </c>
      <c r="B237" s="1">
        <v>4186.6400000000003</v>
      </c>
    </row>
    <row r="238" spans="1:2" x14ac:dyDescent="0.25">
      <c r="A238">
        <v>41612002</v>
      </c>
      <c r="B238" s="1">
        <v>2462.85</v>
      </c>
    </row>
    <row r="239" spans="1:2" x14ac:dyDescent="0.25">
      <c r="A239">
        <v>41612003</v>
      </c>
      <c r="B239" s="1">
        <v>2045.07</v>
      </c>
    </row>
    <row r="240" spans="1:2" x14ac:dyDescent="0.25">
      <c r="A240">
        <v>41612004</v>
      </c>
      <c r="B240" s="1">
        <v>1498.64</v>
      </c>
    </row>
    <row r="241" spans="1:2" x14ac:dyDescent="0.25">
      <c r="A241">
        <v>41612005</v>
      </c>
      <c r="B241" s="1">
        <v>1913.83</v>
      </c>
    </row>
    <row r="242" spans="1:2" x14ac:dyDescent="0.25">
      <c r="A242">
        <v>40703025</v>
      </c>
      <c r="B242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CD96-98C8-427C-B7BF-00DB7054A695}">
  <dimension ref="AC1:BB79"/>
  <sheetViews>
    <sheetView topLeftCell="AQ64" workbookViewId="0">
      <selection activeCell="AC1" sqref="AC1:BB79"/>
    </sheetView>
  </sheetViews>
  <sheetFormatPr defaultRowHeight="15" x14ac:dyDescent="0.25"/>
  <sheetData>
    <row r="1" spans="29:54" x14ac:dyDescent="0.25">
      <c r="AC1" t="s">
        <v>0</v>
      </c>
      <c r="AD1" t="s">
        <v>1</v>
      </c>
      <c r="AE1" t="s">
        <v>2</v>
      </c>
      <c r="AF1" t="s">
        <v>3</v>
      </c>
      <c r="AG1" t="s">
        <v>4</v>
      </c>
      <c r="AH1" t="s">
        <v>5</v>
      </c>
      <c r="AI1" t="s">
        <v>6</v>
      </c>
      <c r="AJ1" t="s">
        <v>7</v>
      </c>
      <c r="AK1" t="s">
        <v>8</v>
      </c>
      <c r="AL1" t="s">
        <v>9</v>
      </c>
      <c r="AM1" t="s">
        <v>10</v>
      </c>
      <c r="AN1" t="s">
        <v>11</v>
      </c>
      <c r="AO1" t="s">
        <v>12</v>
      </c>
      <c r="AP1" t="s">
        <v>13</v>
      </c>
      <c r="AQ1" t="s">
        <v>14</v>
      </c>
      <c r="AR1" t="s">
        <v>15</v>
      </c>
      <c r="AS1" t="s">
        <v>16</v>
      </c>
      <c r="AT1" t="s">
        <v>17</v>
      </c>
      <c r="AU1" t="s">
        <v>18</v>
      </c>
      <c r="AV1" t="s">
        <v>19</v>
      </c>
      <c r="AW1" t="s">
        <v>20</v>
      </c>
      <c r="AX1" t="s">
        <v>21</v>
      </c>
      <c r="AY1" t="s">
        <v>22</v>
      </c>
      <c r="AZ1" t="s">
        <v>23</v>
      </c>
      <c r="BA1" t="s">
        <v>24</v>
      </c>
      <c r="BB1" t="s">
        <v>25</v>
      </c>
    </row>
    <row r="2" spans="29:54" x14ac:dyDescent="0.25">
      <c r="AC2" t="s">
        <v>26</v>
      </c>
      <c r="AD2">
        <v>0</v>
      </c>
      <c r="AE2">
        <v>0</v>
      </c>
      <c r="AF2">
        <v>2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2</v>
      </c>
    </row>
    <row r="3" spans="29:54" x14ac:dyDescent="0.25">
      <c r="AC3" t="s">
        <v>27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</v>
      </c>
    </row>
    <row r="4" spans="29:54" x14ac:dyDescent="0.25">
      <c r="AC4" t="s">
        <v>28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1</v>
      </c>
    </row>
    <row r="5" spans="29:54" x14ac:dyDescent="0.25">
      <c r="AC5" t="s">
        <v>29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</v>
      </c>
    </row>
    <row r="6" spans="29:54" x14ac:dyDescent="0.25">
      <c r="AC6" t="s">
        <v>30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1</v>
      </c>
    </row>
    <row r="7" spans="29:54" x14ac:dyDescent="0.25">
      <c r="AC7" t="s">
        <v>31</v>
      </c>
      <c r="AD7">
        <v>0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1</v>
      </c>
      <c r="AQ7">
        <v>0</v>
      </c>
      <c r="AR7">
        <v>0</v>
      </c>
      <c r="AS7">
        <v>1</v>
      </c>
      <c r="AT7">
        <v>1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4</v>
      </c>
    </row>
    <row r="8" spans="29:54" x14ac:dyDescent="0.25">
      <c r="AC8" t="s">
        <v>32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17</v>
      </c>
      <c r="AW8">
        <v>0</v>
      </c>
      <c r="AX8">
        <v>0</v>
      </c>
      <c r="AY8">
        <v>0</v>
      </c>
      <c r="AZ8">
        <v>0</v>
      </c>
      <c r="BA8">
        <v>0</v>
      </c>
      <c r="BB8">
        <v>18</v>
      </c>
    </row>
    <row r="9" spans="29:54" x14ac:dyDescent="0.25">
      <c r="AC9" t="s">
        <v>33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1</v>
      </c>
    </row>
    <row r="10" spans="29:54" x14ac:dyDescent="0.25">
      <c r="AC10" t="s">
        <v>34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1</v>
      </c>
    </row>
    <row r="11" spans="29:54" x14ac:dyDescent="0.25">
      <c r="AC11" t="s">
        <v>35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</row>
    <row r="12" spans="29:54" x14ac:dyDescent="0.25">
      <c r="AC12" t="s">
        <v>36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4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4</v>
      </c>
    </row>
    <row r="13" spans="29:54" x14ac:dyDescent="0.25">
      <c r="AC13" t="s">
        <v>37</v>
      </c>
      <c r="AD13">
        <v>0</v>
      </c>
      <c r="AE13">
        <v>0</v>
      </c>
      <c r="AF13">
        <v>0</v>
      </c>
      <c r="AG13">
        <v>2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2</v>
      </c>
    </row>
    <row r="14" spans="29:54" x14ac:dyDescent="0.25">
      <c r="AC14" t="s">
        <v>38</v>
      </c>
      <c r="AD14">
        <v>0</v>
      </c>
      <c r="AE14">
        <v>6</v>
      </c>
      <c r="AF14">
        <v>0</v>
      </c>
      <c r="AG14">
        <v>1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7</v>
      </c>
    </row>
    <row r="15" spans="29:54" x14ac:dyDescent="0.25">
      <c r="AC15" t="s">
        <v>39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2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2</v>
      </c>
    </row>
    <row r="16" spans="29:54" x14ac:dyDescent="0.25">
      <c r="AC16" t="s">
        <v>40</v>
      </c>
      <c r="AD16">
        <v>0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</v>
      </c>
    </row>
    <row r="17" spans="29:54" x14ac:dyDescent="0.25">
      <c r="AC17" t="s">
        <v>41</v>
      </c>
      <c r="AD17">
        <v>0</v>
      </c>
      <c r="AE17">
        <v>0</v>
      </c>
      <c r="AF17">
        <v>0</v>
      </c>
      <c r="AG17">
        <v>2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6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9</v>
      </c>
    </row>
    <row r="18" spans="29:54" x14ac:dyDescent="0.25">
      <c r="AC18" t="s">
        <v>42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3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4</v>
      </c>
    </row>
    <row r="19" spans="29:54" x14ac:dyDescent="0.25">
      <c r="AC19" t="s">
        <v>43</v>
      </c>
      <c r="AD19">
        <v>1</v>
      </c>
      <c r="AE19">
        <v>0</v>
      </c>
      <c r="AF19">
        <v>1</v>
      </c>
      <c r="AG19">
        <v>2</v>
      </c>
      <c r="AH19">
        <v>0</v>
      </c>
      <c r="AI19">
        <v>0</v>
      </c>
      <c r="AJ19">
        <v>4</v>
      </c>
      <c r="AK19">
        <v>8</v>
      </c>
      <c r="AL19">
        <v>0</v>
      </c>
      <c r="AM19">
        <v>0</v>
      </c>
      <c r="AN19">
        <v>0</v>
      </c>
      <c r="AO19">
        <v>2</v>
      </c>
      <c r="AP19">
        <v>0</v>
      </c>
      <c r="AQ19">
        <v>0</v>
      </c>
      <c r="AR19">
        <v>2</v>
      </c>
      <c r="AS19">
        <v>0</v>
      </c>
      <c r="AT19">
        <v>2</v>
      </c>
      <c r="AU19">
        <v>3</v>
      </c>
      <c r="AV19">
        <v>38</v>
      </c>
      <c r="AW19">
        <v>3</v>
      </c>
      <c r="AX19">
        <v>3</v>
      </c>
      <c r="AY19">
        <v>13</v>
      </c>
      <c r="AZ19">
        <v>0</v>
      </c>
      <c r="BA19">
        <v>0</v>
      </c>
      <c r="BB19">
        <v>82</v>
      </c>
    </row>
    <row r="20" spans="29:54" x14ac:dyDescent="0.25">
      <c r="AC20" t="s">
        <v>44</v>
      </c>
      <c r="AD20">
        <v>1</v>
      </c>
      <c r="AE20">
        <v>0</v>
      </c>
      <c r="AF20">
        <v>0</v>
      </c>
      <c r="AG20">
        <v>0</v>
      </c>
      <c r="AH20">
        <v>4</v>
      </c>
      <c r="AI20">
        <v>0</v>
      </c>
      <c r="AJ20">
        <v>0</v>
      </c>
      <c r="AK20">
        <v>0</v>
      </c>
      <c r="AL20">
        <v>6</v>
      </c>
      <c r="AM20">
        <v>3</v>
      </c>
      <c r="AN20">
        <v>0</v>
      </c>
      <c r="AO20">
        <v>0</v>
      </c>
      <c r="AP20">
        <v>4</v>
      </c>
      <c r="AQ20">
        <v>5</v>
      </c>
      <c r="AR20">
        <v>0</v>
      </c>
      <c r="AS20">
        <v>0</v>
      </c>
      <c r="AT20">
        <v>0</v>
      </c>
      <c r="AU20">
        <v>0</v>
      </c>
      <c r="AV20">
        <v>3</v>
      </c>
      <c r="AW20">
        <v>0</v>
      </c>
      <c r="AX20">
        <v>1</v>
      </c>
      <c r="AY20">
        <v>0</v>
      </c>
      <c r="AZ20">
        <v>1</v>
      </c>
      <c r="BA20">
        <v>0</v>
      </c>
      <c r="BB20">
        <v>28</v>
      </c>
    </row>
    <row r="21" spans="29:54" x14ac:dyDescent="0.25">
      <c r="AC21" t="s">
        <v>45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1</v>
      </c>
      <c r="AJ21">
        <v>0</v>
      </c>
      <c r="AK21">
        <v>0</v>
      </c>
      <c r="AL21">
        <v>3</v>
      </c>
      <c r="AM21">
        <v>0</v>
      </c>
      <c r="AN21">
        <v>1</v>
      </c>
      <c r="AO21">
        <v>0</v>
      </c>
      <c r="AP21">
        <v>2</v>
      </c>
      <c r="AQ21">
        <v>1</v>
      </c>
      <c r="AR21">
        <v>0</v>
      </c>
      <c r="AS21">
        <v>0</v>
      </c>
      <c r="AT21">
        <v>0</v>
      </c>
      <c r="AU21">
        <v>2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2</v>
      </c>
      <c r="BB21">
        <v>12</v>
      </c>
    </row>
    <row r="22" spans="29:54" x14ac:dyDescent="0.25">
      <c r="AC22" t="s">
        <v>46</v>
      </c>
      <c r="AD22">
        <v>0</v>
      </c>
      <c r="AE22">
        <v>0</v>
      </c>
      <c r="AF22">
        <v>0</v>
      </c>
      <c r="AG22">
        <v>11</v>
      </c>
      <c r="AH22">
        <v>0</v>
      </c>
      <c r="AI22">
        <v>15</v>
      </c>
      <c r="AJ22">
        <v>0</v>
      </c>
      <c r="AK22">
        <v>0</v>
      </c>
      <c r="AL22">
        <v>0</v>
      </c>
      <c r="AM22">
        <v>0</v>
      </c>
      <c r="AN22">
        <v>9</v>
      </c>
      <c r="AO22">
        <v>0</v>
      </c>
      <c r="AP22">
        <v>6</v>
      </c>
      <c r="AQ22">
        <v>40</v>
      </c>
      <c r="AR22">
        <v>0</v>
      </c>
      <c r="AS22">
        <v>0</v>
      </c>
      <c r="AT22">
        <v>37</v>
      </c>
      <c r="AU22">
        <v>17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135</v>
      </c>
    </row>
    <row r="23" spans="29:54" x14ac:dyDescent="0.25">
      <c r="AC23" t="s">
        <v>47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1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4</v>
      </c>
      <c r="AR23">
        <v>0</v>
      </c>
      <c r="AS23">
        <v>1</v>
      </c>
      <c r="AT23">
        <v>2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9</v>
      </c>
    </row>
    <row r="24" spans="29:54" x14ac:dyDescent="0.25">
      <c r="AC24" t="s">
        <v>48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1</v>
      </c>
    </row>
    <row r="25" spans="29:54" x14ac:dyDescent="0.25">
      <c r="AC25" t="s">
        <v>49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1</v>
      </c>
      <c r="AO25">
        <v>0</v>
      </c>
      <c r="AP25">
        <v>0</v>
      </c>
      <c r="AQ25">
        <v>1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3</v>
      </c>
    </row>
    <row r="26" spans="29:54" x14ac:dyDescent="0.25">
      <c r="AC26" t="s">
        <v>50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2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1</v>
      </c>
      <c r="AU26">
        <v>1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4</v>
      </c>
    </row>
    <row r="27" spans="29:54" x14ac:dyDescent="0.25">
      <c r="AC27" t="s">
        <v>51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1</v>
      </c>
    </row>
    <row r="28" spans="29:54" x14ac:dyDescent="0.25">
      <c r="AC28" t="s">
        <v>52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1</v>
      </c>
      <c r="AR28">
        <v>0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2</v>
      </c>
    </row>
    <row r="29" spans="29:54" x14ac:dyDescent="0.25">
      <c r="AC29" t="s">
        <v>53</v>
      </c>
      <c r="AD29">
        <v>0</v>
      </c>
      <c r="AE29">
        <v>0</v>
      </c>
      <c r="AF29">
        <v>0</v>
      </c>
      <c r="AG29">
        <v>3</v>
      </c>
      <c r="AH29">
        <v>0</v>
      </c>
      <c r="AI29">
        <v>4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3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11</v>
      </c>
    </row>
    <row r="30" spans="29:54" x14ac:dyDescent="0.25">
      <c r="AC30" t="s">
        <v>54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1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2</v>
      </c>
    </row>
    <row r="31" spans="29:54" x14ac:dyDescent="0.25">
      <c r="AC31" t="s">
        <v>55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3</v>
      </c>
      <c r="AJ31">
        <v>0</v>
      </c>
      <c r="AK31">
        <v>0</v>
      </c>
      <c r="AL31">
        <v>0</v>
      </c>
      <c r="AM31">
        <v>0</v>
      </c>
      <c r="AN31">
        <v>1</v>
      </c>
      <c r="AO31">
        <v>0</v>
      </c>
      <c r="AP31">
        <v>1</v>
      </c>
      <c r="AQ31">
        <v>3</v>
      </c>
      <c r="AR31">
        <v>0</v>
      </c>
      <c r="AS31">
        <v>0</v>
      </c>
      <c r="AT31">
        <v>6</v>
      </c>
      <c r="AU31">
        <v>2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16</v>
      </c>
    </row>
    <row r="32" spans="29:54" x14ac:dyDescent="0.25">
      <c r="AC32" t="s">
        <v>56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1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1</v>
      </c>
    </row>
    <row r="33" spans="29:54" x14ac:dyDescent="0.25">
      <c r="AC33" t="s">
        <v>57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3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4</v>
      </c>
    </row>
    <row r="34" spans="29:54" x14ac:dyDescent="0.25">
      <c r="AC34" t="s">
        <v>58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1</v>
      </c>
      <c r="AR34">
        <v>0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2</v>
      </c>
    </row>
    <row r="35" spans="29:54" x14ac:dyDescent="0.25">
      <c r="AC35" t="s">
        <v>59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1</v>
      </c>
    </row>
    <row r="36" spans="29:54" x14ac:dyDescent="0.25">
      <c r="AC36" t="s">
        <v>60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1</v>
      </c>
    </row>
    <row r="37" spans="29:54" x14ac:dyDescent="0.25">
      <c r="AC37" t="s">
        <v>61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1</v>
      </c>
    </row>
    <row r="38" spans="29:54" x14ac:dyDescent="0.25">
      <c r="AC38" t="s">
        <v>62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1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2</v>
      </c>
    </row>
    <row r="39" spans="29:54" x14ac:dyDescent="0.25">
      <c r="AC39" t="s">
        <v>63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1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</v>
      </c>
    </row>
    <row r="40" spans="29:54" x14ac:dyDescent="0.25">
      <c r="AC40" t="s">
        <v>64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1</v>
      </c>
    </row>
    <row r="41" spans="29:54" x14ac:dyDescent="0.25">
      <c r="AC41" t="s">
        <v>65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2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3</v>
      </c>
    </row>
    <row r="42" spans="29:54" x14ac:dyDescent="0.25">
      <c r="AC42" t="s">
        <v>66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1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1</v>
      </c>
    </row>
    <row r="43" spans="29:54" x14ac:dyDescent="0.25">
      <c r="AC43" t="s">
        <v>67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1</v>
      </c>
    </row>
    <row r="44" spans="29:54" x14ac:dyDescent="0.25">
      <c r="AC44" t="s">
        <v>68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1</v>
      </c>
    </row>
    <row r="45" spans="29:54" x14ac:dyDescent="0.25">
      <c r="AC45" t="s">
        <v>69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1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1</v>
      </c>
    </row>
    <row r="46" spans="29:54" x14ac:dyDescent="0.25">
      <c r="AC46" t="s">
        <v>70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2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2</v>
      </c>
    </row>
    <row r="47" spans="29:54" x14ac:dyDescent="0.25">
      <c r="AC47" t="s">
        <v>71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1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1</v>
      </c>
    </row>
    <row r="48" spans="29:54" x14ac:dyDescent="0.25">
      <c r="AC48" t="s">
        <v>72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2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2</v>
      </c>
    </row>
    <row r="49" spans="29:54" x14ac:dyDescent="0.25">
      <c r="AC49" t="s">
        <v>73</v>
      </c>
      <c r="AD49">
        <v>0</v>
      </c>
      <c r="AE49">
        <v>0</v>
      </c>
      <c r="AF49">
        <v>0</v>
      </c>
      <c r="AG49">
        <v>2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2</v>
      </c>
    </row>
    <row r="50" spans="29:54" x14ac:dyDescent="0.25">
      <c r="AC50" t="s">
        <v>74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4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4</v>
      </c>
    </row>
    <row r="51" spans="29:54" x14ac:dyDescent="0.25">
      <c r="AC51" t="s">
        <v>75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1</v>
      </c>
    </row>
    <row r="52" spans="29:54" x14ac:dyDescent="0.25">
      <c r="AC52" t="s">
        <v>76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1</v>
      </c>
    </row>
    <row r="53" spans="29:54" x14ac:dyDescent="0.25">
      <c r="AC53" t="s">
        <v>77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2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2</v>
      </c>
    </row>
    <row r="54" spans="29:54" x14ac:dyDescent="0.25">
      <c r="AC54" t="s">
        <v>78</v>
      </c>
      <c r="AD54">
        <v>0</v>
      </c>
      <c r="AE54">
        <v>0</v>
      </c>
      <c r="AF54">
        <v>0</v>
      </c>
      <c r="AG54">
        <v>2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1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3</v>
      </c>
    </row>
    <row r="55" spans="29:54" x14ac:dyDescent="0.25">
      <c r="AC55" t="s">
        <v>79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3</v>
      </c>
      <c r="AJ55">
        <v>0</v>
      </c>
      <c r="AK55">
        <v>0</v>
      </c>
      <c r="AL55">
        <v>0</v>
      </c>
      <c r="AM55">
        <v>0</v>
      </c>
      <c r="AN55">
        <v>1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2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6</v>
      </c>
    </row>
    <row r="56" spans="29:54" x14ac:dyDescent="0.25">
      <c r="AC56" t="s">
        <v>80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1</v>
      </c>
      <c r="AR56">
        <v>0</v>
      </c>
      <c r="AS56">
        <v>0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2</v>
      </c>
    </row>
    <row r="57" spans="29:54" x14ac:dyDescent="0.25">
      <c r="AC57" t="s">
        <v>81</v>
      </c>
      <c r="AD57">
        <v>0</v>
      </c>
      <c r="AE57">
        <v>0</v>
      </c>
      <c r="AF57">
        <v>0</v>
      </c>
      <c r="AG57">
        <v>3</v>
      </c>
      <c r="AH57">
        <v>0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2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1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7</v>
      </c>
    </row>
    <row r="58" spans="29:54" x14ac:dyDescent="0.25">
      <c r="AC58" t="s">
        <v>82</v>
      </c>
      <c r="AD58">
        <v>0</v>
      </c>
      <c r="AE58">
        <v>0</v>
      </c>
      <c r="AF58">
        <v>0</v>
      </c>
      <c r="AG58">
        <v>1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1</v>
      </c>
    </row>
    <row r="59" spans="29:54" x14ac:dyDescent="0.25">
      <c r="AC59" t="s">
        <v>83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4</v>
      </c>
      <c r="AO59">
        <v>0</v>
      </c>
      <c r="AP59">
        <v>0</v>
      </c>
      <c r="AQ59">
        <v>13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17</v>
      </c>
    </row>
    <row r="60" spans="29:54" x14ac:dyDescent="0.25">
      <c r="AC60" t="s">
        <v>84</v>
      </c>
      <c r="AD60">
        <v>0</v>
      </c>
      <c r="AE60">
        <v>0</v>
      </c>
      <c r="AF60">
        <v>0</v>
      </c>
      <c r="AG60">
        <v>3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3</v>
      </c>
    </row>
    <row r="61" spans="29:54" x14ac:dyDescent="0.25">
      <c r="AC61" t="s">
        <v>85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1</v>
      </c>
      <c r="AR61">
        <v>0</v>
      </c>
      <c r="AS61">
        <v>0</v>
      </c>
      <c r="AT61">
        <v>2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3</v>
      </c>
    </row>
    <row r="62" spans="29:54" x14ac:dyDescent="0.25">
      <c r="AC62" t="s">
        <v>86</v>
      </c>
      <c r="AD62">
        <v>0</v>
      </c>
      <c r="AE62">
        <v>0</v>
      </c>
      <c r="AF62">
        <v>0</v>
      </c>
      <c r="AG62">
        <v>10</v>
      </c>
      <c r="AH62">
        <v>0</v>
      </c>
      <c r="AI62">
        <v>1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1</v>
      </c>
      <c r="AR62">
        <v>0</v>
      </c>
      <c r="AS62">
        <v>0</v>
      </c>
      <c r="AT62">
        <v>2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14</v>
      </c>
    </row>
    <row r="63" spans="29:54" x14ac:dyDescent="0.25">
      <c r="AC63" t="s">
        <v>87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1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1</v>
      </c>
    </row>
    <row r="64" spans="29:54" x14ac:dyDescent="0.25">
      <c r="AC64" t="s">
        <v>88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2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2</v>
      </c>
    </row>
    <row r="65" spans="29:54" x14ac:dyDescent="0.25">
      <c r="AC65" t="s">
        <v>89</v>
      </c>
      <c r="AD65">
        <v>0</v>
      </c>
      <c r="AE65">
        <v>0</v>
      </c>
      <c r="AF65">
        <v>0</v>
      </c>
      <c r="AG65">
        <v>2</v>
      </c>
      <c r="AH65">
        <v>0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3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6</v>
      </c>
    </row>
    <row r="66" spans="29:54" x14ac:dyDescent="0.25">
      <c r="AC66" t="s">
        <v>90</v>
      </c>
      <c r="AD66">
        <v>0</v>
      </c>
      <c r="AE66">
        <v>0</v>
      </c>
      <c r="AF66">
        <v>0</v>
      </c>
      <c r="AG66">
        <v>8</v>
      </c>
      <c r="AH66">
        <v>0</v>
      </c>
      <c r="AI66">
        <v>2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11</v>
      </c>
    </row>
    <row r="67" spans="29:54" x14ac:dyDescent="0.25">
      <c r="AC67" t="s">
        <v>91</v>
      </c>
      <c r="AD67">
        <v>0</v>
      </c>
      <c r="AE67">
        <v>0</v>
      </c>
      <c r="AF67">
        <v>0</v>
      </c>
      <c r="AG67">
        <v>5</v>
      </c>
      <c r="AH67">
        <v>0</v>
      </c>
      <c r="AI67">
        <v>11</v>
      </c>
      <c r="AJ67">
        <v>0</v>
      </c>
      <c r="AK67">
        <v>0</v>
      </c>
      <c r="AL67">
        <v>0</v>
      </c>
      <c r="AM67">
        <v>0</v>
      </c>
      <c r="AN67">
        <v>19</v>
      </c>
      <c r="AO67">
        <v>0</v>
      </c>
      <c r="AP67">
        <v>1</v>
      </c>
      <c r="AQ67">
        <v>1</v>
      </c>
      <c r="AR67">
        <v>0</v>
      </c>
      <c r="AS67">
        <v>0</v>
      </c>
      <c r="AT67">
        <v>24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61</v>
      </c>
    </row>
    <row r="68" spans="29:54" x14ac:dyDescent="0.25">
      <c r="AC68" t="s">
        <v>92</v>
      </c>
      <c r="AD68">
        <v>0</v>
      </c>
      <c r="AE68">
        <v>0</v>
      </c>
      <c r="AF68">
        <v>0</v>
      </c>
      <c r="AG68">
        <v>2</v>
      </c>
      <c r="AH68">
        <v>0</v>
      </c>
      <c r="AI68">
        <v>5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2</v>
      </c>
      <c r="AQ68">
        <v>36</v>
      </c>
      <c r="AR68">
        <v>0</v>
      </c>
      <c r="AS68">
        <v>0</v>
      </c>
      <c r="AT68">
        <v>25</v>
      </c>
      <c r="AU68">
        <v>1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71</v>
      </c>
    </row>
    <row r="69" spans="29:54" x14ac:dyDescent="0.25">
      <c r="AC69" t="s">
        <v>93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1</v>
      </c>
    </row>
    <row r="70" spans="29:54" x14ac:dyDescent="0.25">
      <c r="AC70" t="s">
        <v>94</v>
      </c>
      <c r="AD70">
        <v>0</v>
      </c>
      <c r="AE70">
        <v>0</v>
      </c>
      <c r="AF70">
        <v>0</v>
      </c>
      <c r="AG70">
        <v>1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1</v>
      </c>
    </row>
    <row r="71" spans="29:54" x14ac:dyDescent="0.25">
      <c r="AC71" t="s">
        <v>95</v>
      </c>
      <c r="AD71">
        <v>0</v>
      </c>
      <c r="AE71">
        <v>0</v>
      </c>
      <c r="AF71">
        <v>0</v>
      </c>
      <c r="AG71">
        <v>4</v>
      </c>
      <c r="AH71">
        <v>0</v>
      </c>
      <c r="AI71">
        <v>25</v>
      </c>
      <c r="AJ71">
        <v>0</v>
      </c>
      <c r="AK71">
        <v>0</v>
      </c>
      <c r="AL71">
        <v>0</v>
      </c>
      <c r="AM71">
        <v>0</v>
      </c>
      <c r="AN71">
        <v>13</v>
      </c>
      <c r="AO71">
        <v>0</v>
      </c>
      <c r="AP71">
        <v>1</v>
      </c>
      <c r="AQ71">
        <v>0</v>
      </c>
      <c r="AR71">
        <v>0</v>
      </c>
      <c r="AS71">
        <v>0</v>
      </c>
      <c r="AT71">
        <v>14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57</v>
      </c>
    </row>
    <row r="72" spans="29:54" x14ac:dyDescent="0.25">
      <c r="AC72" t="s">
        <v>96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1</v>
      </c>
      <c r="AU72">
        <v>13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14</v>
      </c>
    </row>
    <row r="73" spans="29:54" x14ac:dyDescent="0.25">
      <c r="AC73" t="s">
        <v>97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</v>
      </c>
    </row>
    <row r="74" spans="29:54" x14ac:dyDescent="0.25">
      <c r="AC74" t="s">
        <v>98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1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2</v>
      </c>
    </row>
    <row r="75" spans="29:54" x14ac:dyDescent="0.25">
      <c r="AC75" t="s">
        <v>99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1</v>
      </c>
      <c r="AR75">
        <v>0</v>
      </c>
      <c r="AS75">
        <v>0</v>
      </c>
      <c r="AT75">
        <v>1</v>
      </c>
      <c r="AU75">
        <v>2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4</v>
      </c>
    </row>
    <row r="76" spans="29:54" x14ac:dyDescent="0.25">
      <c r="AC76" t="s">
        <v>100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1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1</v>
      </c>
    </row>
    <row r="77" spans="29:54" x14ac:dyDescent="0.25">
      <c r="AC77" t="s">
        <v>101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1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1</v>
      </c>
    </row>
    <row r="78" spans="29:54" x14ac:dyDescent="0.25">
      <c r="AC78" t="s">
        <v>102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2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3</v>
      </c>
      <c r="AR78">
        <v>0</v>
      </c>
      <c r="AS78">
        <v>0</v>
      </c>
      <c r="AT78">
        <v>0</v>
      </c>
      <c r="AU78">
        <v>1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6</v>
      </c>
    </row>
    <row r="79" spans="29:54" x14ac:dyDescent="0.25">
      <c r="AC79" t="s">
        <v>25</v>
      </c>
      <c r="AD79">
        <v>2</v>
      </c>
      <c r="AE79">
        <v>6</v>
      </c>
      <c r="AF79">
        <v>3</v>
      </c>
      <c r="AG79">
        <v>70</v>
      </c>
      <c r="AH79">
        <v>4</v>
      </c>
      <c r="AI79">
        <v>94</v>
      </c>
      <c r="AJ79">
        <v>4</v>
      </c>
      <c r="AK79">
        <v>8</v>
      </c>
      <c r="AL79">
        <v>9</v>
      </c>
      <c r="AM79">
        <v>3</v>
      </c>
      <c r="AN79">
        <v>57</v>
      </c>
      <c r="AO79">
        <v>2</v>
      </c>
      <c r="AP79">
        <v>21</v>
      </c>
      <c r="AQ79">
        <v>138</v>
      </c>
      <c r="AR79">
        <v>2</v>
      </c>
      <c r="AS79">
        <v>6</v>
      </c>
      <c r="AT79">
        <v>142</v>
      </c>
      <c r="AU79">
        <v>46</v>
      </c>
      <c r="AV79">
        <v>58</v>
      </c>
      <c r="AW79">
        <v>3</v>
      </c>
      <c r="AX79">
        <v>4</v>
      </c>
      <c r="AY79">
        <v>13</v>
      </c>
      <c r="AZ79">
        <v>1</v>
      </c>
      <c r="BA79">
        <v>2</v>
      </c>
      <c r="BB79">
        <v>698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0C22-5C7E-4F4F-A7E6-247A62FB98C6}">
  <dimension ref="A1:V8"/>
  <sheetViews>
    <sheetView workbookViewId="0">
      <selection activeCell="V8" sqref="A8:V8"/>
    </sheetView>
  </sheetViews>
  <sheetFormatPr defaultRowHeight="15" x14ac:dyDescent="0.25"/>
  <cols>
    <col min="2" max="2" width="12.140625" bestFit="1" customWidth="1"/>
    <col min="3" max="4" width="10.5703125" bestFit="1" customWidth="1"/>
    <col min="5" max="6" width="12.140625" bestFit="1" customWidth="1"/>
    <col min="7" max="7" width="10.5703125" bestFit="1" customWidth="1"/>
    <col min="8" max="10" width="12.140625" bestFit="1" customWidth="1"/>
    <col min="11" max="11" width="10.5703125" bestFit="1" customWidth="1"/>
    <col min="12" max="12" width="13.28515625" bestFit="1" customWidth="1"/>
    <col min="13" max="15" width="10.5703125" bestFit="1" customWidth="1"/>
    <col min="16" max="16" width="13.28515625" bestFit="1" customWidth="1"/>
    <col min="17" max="17" width="10.5703125" bestFit="1" customWidth="1"/>
    <col min="18" max="21" width="12.140625" bestFit="1" customWidth="1"/>
    <col min="22" max="22" width="13.28515625" bestFit="1" customWidth="1"/>
  </cols>
  <sheetData>
    <row r="1" spans="1:22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10</v>
      </c>
      <c r="J1" t="s">
        <v>11</v>
      </c>
      <c r="K1" t="s">
        <v>12</v>
      </c>
      <c r="L1" t="s">
        <v>14</v>
      </c>
      <c r="M1" t="s">
        <v>15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</row>
    <row r="2" spans="1:22" x14ac:dyDescent="0.25">
      <c r="A2" t="s">
        <v>26</v>
      </c>
      <c r="B2" s="1">
        <v>0</v>
      </c>
      <c r="C2" s="1">
        <v>665.56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665.56</v>
      </c>
    </row>
    <row r="3" spans="1:22" x14ac:dyDescent="0.25">
      <c r="A3" t="s">
        <v>43</v>
      </c>
      <c r="B3" s="1">
        <v>227.12</v>
      </c>
      <c r="C3" s="1">
        <v>219.12</v>
      </c>
      <c r="D3" s="1">
        <v>438.24</v>
      </c>
      <c r="E3" s="1">
        <v>0</v>
      </c>
      <c r="F3" s="1">
        <v>0</v>
      </c>
      <c r="G3" s="1">
        <v>876.48</v>
      </c>
      <c r="H3" s="1">
        <v>1979.76</v>
      </c>
      <c r="I3" s="1">
        <v>0</v>
      </c>
      <c r="J3" s="1">
        <v>0</v>
      </c>
      <c r="K3" s="1">
        <v>438.24</v>
      </c>
      <c r="L3" s="1">
        <v>0</v>
      </c>
      <c r="M3" s="1">
        <v>438.24</v>
      </c>
      <c r="N3" s="1">
        <v>438.24</v>
      </c>
      <c r="O3" s="1">
        <v>657.36</v>
      </c>
      <c r="P3" s="1">
        <v>8712.1200000000008</v>
      </c>
      <c r="Q3" s="1">
        <v>657.36</v>
      </c>
      <c r="R3" s="1">
        <v>657.36</v>
      </c>
      <c r="S3" s="1">
        <v>2952.56</v>
      </c>
      <c r="T3" s="1">
        <v>0</v>
      </c>
      <c r="U3" s="1">
        <v>0</v>
      </c>
      <c r="V3" s="1">
        <v>18692.2</v>
      </c>
    </row>
    <row r="4" spans="1:22" x14ac:dyDescent="0.25">
      <c r="A4" t="s">
        <v>44</v>
      </c>
      <c r="B4" s="1">
        <v>3816.46</v>
      </c>
      <c r="C4" s="1">
        <v>0</v>
      </c>
      <c r="D4" s="1">
        <v>0</v>
      </c>
      <c r="E4" s="1">
        <v>3897.52</v>
      </c>
      <c r="F4" s="1">
        <v>0</v>
      </c>
      <c r="G4" s="1">
        <v>0</v>
      </c>
      <c r="H4" s="1">
        <v>0</v>
      </c>
      <c r="I4" s="1">
        <v>1877.55</v>
      </c>
      <c r="J4" s="1">
        <v>0</v>
      </c>
      <c r="K4" s="1">
        <v>0</v>
      </c>
      <c r="L4" s="1">
        <v>14111.74</v>
      </c>
      <c r="M4" s="1">
        <v>0</v>
      </c>
      <c r="N4" s="1">
        <v>0</v>
      </c>
      <c r="O4" s="1">
        <v>0</v>
      </c>
      <c r="P4" s="1">
        <v>2985.64</v>
      </c>
      <c r="Q4" s="1">
        <v>0</v>
      </c>
      <c r="R4" s="1">
        <v>1025.27</v>
      </c>
      <c r="S4" s="1">
        <v>0</v>
      </c>
      <c r="T4" s="1">
        <v>4928.33</v>
      </c>
      <c r="U4" s="1">
        <v>0</v>
      </c>
      <c r="V4" s="1">
        <v>32642.51</v>
      </c>
    </row>
    <row r="5" spans="1:22" x14ac:dyDescent="0.25">
      <c r="A5" t="s">
        <v>45</v>
      </c>
      <c r="B5" s="1">
        <v>0</v>
      </c>
      <c r="C5" s="1">
        <v>0</v>
      </c>
      <c r="D5" s="1">
        <v>0</v>
      </c>
      <c r="E5" s="1">
        <v>0</v>
      </c>
      <c r="F5" s="1">
        <v>1853.3</v>
      </c>
      <c r="G5" s="1">
        <v>0</v>
      </c>
      <c r="H5" s="1">
        <v>0</v>
      </c>
      <c r="I5" s="1">
        <v>0</v>
      </c>
      <c r="J5" s="1">
        <v>2286.36</v>
      </c>
      <c r="K5" s="1">
        <v>0</v>
      </c>
      <c r="L5" s="1">
        <v>850.98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1637.49</v>
      </c>
      <c r="V5" s="1">
        <v>6628.13</v>
      </c>
    </row>
    <row r="6" spans="1:22" x14ac:dyDescent="0.25">
      <c r="A6" t="s">
        <v>47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3453.44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3453.44</v>
      </c>
    </row>
    <row r="7" spans="1:22" x14ac:dyDescent="0.25">
      <c r="A7" t="s">
        <v>48</v>
      </c>
      <c r="B7" s="1">
        <v>0</v>
      </c>
      <c r="C7" s="1">
        <v>0</v>
      </c>
      <c r="D7" s="1">
        <v>0</v>
      </c>
      <c r="E7" s="1">
        <v>0</v>
      </c>
      <c r="F7" s="1">
        <v>543.08000000000004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543.08000000000004</v>
      </c>
    </row>
    <row r="8" spans="1:22" x14ac:dyDescent="0.25">
      <c r="A8" t="s">
        <v>25</v>
      </c>
      <c r="B8" s="1">
        <v>4043.58</v>
      </c>
      <c r="C8" s="1">
        <v>884.68</v>
      </c>
      <c r="D8" s="1">
        <v>438.24</v>
      </c>
      <c r="E8" s="1">
        <v>3897.52</v>
      </c>
      <c r="F8" s="1">
        <v>2396.38</v>
      </c>
      <c r="G8" s="1">
        <v>876.48</v>
      </c>
      <c r="H8" s="1">
        <v>1979.76</v>
      </c>
      <c r="I8" s="1">
        <v>1877.55</v>
      </c>
      <c r="J8" s="1">
        <v>2286.36</v>
      </c>
      <c r="K8" s="1">
        <v>438.24</v>
      </c>
      <c r="L8" s="1">
        <v>18416.16</v>
      </c>
      <c r="M8" s="1">
        <v>438.24</v>
      </c>
      <c r="N8" s="1">
        <v>438.24</v>
      </c>
      <c r="O8" s="1">
        <v>657.36</v>
      </c>
      <c r="P8" s="1">
        <v>11697.76</v>
      </c>
      <c r="Q8" s="1">
        <v>657.36</v>
      </c>
      <c r="R8" s="1">
        <v>1682.63</v>
      </c>
      <c r="S8" s="1">
        <v>2952.56</v>
      </c>
      <c r="T8" s="1">
        <v>4928.33</v>
      </c>
      <c r="U8" s="1">
        <v>1637.49</v>
      </c>
      <c r="V8" s="1">
        <v>62624.92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7BA8-D675-4BD6-A1CD-0F9984AAEA7C}">
  <dimension ref="A1:AA79"/>
  <sheetViews>
    <sheetView topLeftCell="S76" workbookViewId="0">
      <selection activeCell="B79" sqref="B79:AA79"/>
    </sheetView>
  </sheetViews>
  <sheetFormatPr defaultRowHeight="15" x14ac:dyDescent="0.25"/>
  <cols>
    <col min="3" max="5" width="12.140625" bestFit="1" customWidth="1"/>
    <col min="6" max="6" width="14.28515625" bestFit="1" customWidth="1"/>
    <col min="7" max="7" width="12.140625" bestFit="1" customWidth="1"/>
    <col min="8" max="8" width="14.28515625" bestFit="1" customWidth="1"/>
    <col min="9" max="10" width="12.140625" bestFit="1" customWidth="1"/>
    <col min="11" max="11" width="13.28515625" bestFit="1" customWidth="1"/>
    <col min="12" max="12" width="12.140625" bestFit="1" customWidth="1"/>
    <col min="13" max="13" width="13.28515625" bestFit="1" customWidth="1"/>
    <col min="14" max="14" width="12.140625" bestFit="1" customWidth="1"/>
    <col min="15" max="15" width="13.28515625" bestFit="1" customWidth="1"/>
    <col min="16" max="16" width="14.28515625" bestFit="1" customWidth="1"/>
    <col min="17" max="17" width="12.140625" bestFit="1" customWidth="1"/>
    <col min="18" max="18" width="13.28515625" bestFit="1" customWidth="1"/>
    <col min="19" max="20" width="14.28515625" bestFit="1" customWidth="1"/>
    <col min="21" max="21" width="13.28515625" bestFit="1" customWidth="1"/>
    <col min="22" max="26" width="12.140625" bestFit="1" customWidth="1"/>
    <col min="27" max="27" width="15.85546875" bestFit="1" customWidth="1"/>
  </cols>
  <sheetData>
    <row r="1" spans="1:2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x14ac:dyDescent="0.25">
      <c r="A2">
        <f>LEFT(B2,9)*1</f>
        <v>30304020</v>
      </c>
      <c r="B2" t="s">
        <v>26</v>
      </c>
      <c r="C2" s="1">
        <f>IFERROR(VLOOKUP($A2,delm,2,0)*(Físico!AD2),0)</f>
        <v>0</v>
      </c>
      <c r="D2" s="1">
        <f>IFERROR(VLOOKUP($A2,delm,2,0)*(Físico!AE2),0)</f>
        <v>0</v>
      </c>
      <c r="E2" s="1">
        <f>IFERROR(VLOOKUP($A2,delm,2,0)*(Físico!AF2),0)</f>
        <v>619.46</v>
      </c>
      <c r="F2" s="1">
        <f>IFERROR(VLOOKUP($A2,delm,2,0)*(Físico!AG2),0)</f>
        <v>0</v>
      </c>
      <c r="G2" s="1">
        <f>IFERROR(VLOOKUP($A2,delm,2,0)*(Físico!AH2),0)</f>
        <v>0</v>
      </c>
      <c r="H2" s="1">
        <f>IFERROR(VLOOKUP($A2,delm,2,0)*(Físico!AI2),0)</f>
        <v>0</v>
      </c>
      <c r="I2" s="1">
        <f>IFERROR(VLOOKUP($A2,delm,2,0)*(Físico!AJ2),0)</f>
        <v>0</v>
      </c>
      <c r="J2" s="1">
        <f>IFERROR(VLOOKUP($A2,delm,2,0)*(Físico!AK2),0)</f>
        <v>0</v>
      </c>
      <c r="K2" s="1">
        <f>IFERROR(VLOOKUP($A2,delm,2,0)*(Físico!AL2),0)</f>
        <v>0</v>
      </c>
      <c r="L2" s="1">
        <f>IFERROR(VLOOKUP($A2,delm,2,0)*(Físico!AM2),0)</f>
        <v>0</v>
      </c>
      <c r="M2" s="1">
        <f>IFERROR(VLOOKUP($A2,delm,2,0)*(Físico!AN2),0)</f>
        <v>0</v>
      </c>
      <c r="N2" s="1">
        <f>IFERROR(VLOOKUP($A2,delm,2,0)*(Físico!AO2),0)</f>
        <v>0</v>
      </c>
      <c r="O2" s="1">
        <f>IFERROR(VLOOKUP($A2,delm,2,0)*(Físico!AP2),0)</f>
        <v>0</v>
      </c>
      <c r="P2" s="1">
        <f>IFERROR(VLOOKUP($A2,delm,2,0)*(Físico!AQ2),0)</f>
        <v>0</v>
      </c>
      <c r="Q2" s="1">
        <f>IFERROR(VLOOKUP($A2,delm,2,0)*(Físico!AR2),0)</f>
        <v>0</v>
      </c>
      <c r="R2" s="1">
        <f>IFERROR(VLOOKUP($A2,delm,2,0)*(Físico!AS2),0)</f>
        <v>0</v>
      </c>
      <c r="S2" s="1">
        <f>IFERROR(VLOOKUP($A2,delm,2,0)*(Físico!AT2),0)</f>
        <v>0</v>
      </c>
      <c r="T2" s="1">
        <f>IFERROR(VLOOKUP($A2,delm,2,0)*(Físico!AU2),0)</f>
        <v>0</v>
      </c>
      <c r="U2" s="1">
        <f>IFERROR(VLOOKUP($A2,delm,2,0)*(Físico!AV2),0)</f>
        <v>0</v>
      </c>
      <c r="V2" s="1">
        <f>IFERROR(VLOOKUP($A2,delm,2,0)*(Físico!AW2),0)</f>
        <v>0</v>
      </c>
      <c r="W2" s="1">
        <f>IFERROR(VLOOKUP($A2,delm,2,0)*(Físico!AX2),0)</f>
        <v>0</v>
      </c>
      <c r="X2" s="1">
        <f>IFERROR(VLOOKUP($A2,delm,2,0)*(Físico!AY2),0)</f>
        <v>0</v>
      </c>
      <c r="Y2" s="1">
        <f>IFERROR(VLOOKUP($A2,delm,2,0)*(Físico!AZ2),0)</f>
        <v>0</v>
      </c>
      <c r="Z2" s="1">
        <f>IFERROR(VLOOKUP($A2,delm,2,0)*(Físico!BA2),0)</f>
        <v>0</v>
      </c>
      <c r="AA2" s="1">
        <f>SUM(C2:Z2)</f>
        <v>619.46</v>
      </c>
    </row>
    <row r="3" spans="1:27" x14ac:dyDescent="0.25">
      <c r="A3">
        <f t="shared" ref="A3:A66" si="0">LEFT(B3,9)*1</f>
        <v>40301014</v>
      </c>
      <c r="B3" t="s">
        <v>27</v>
      </c>
      <c r="C3" s="1">
        <f>IFERROR(VLOOKUP($A3,delm,2,0)*(Físico!AD3),0)</f>
        <v>0</v>
      </c>
      <c r="D3" s="1">
        <f>IFERROR(VLOOKUP($A3,delm,2,0)*(Físico!AE3),0)</f>
        <v>0</v>
      </c>
      <c r="E3" s="1">
        <f>IFERROR(VLOOKUP($A3,delm,2,0)*(Físico!AF3),0)</f>
        <v>0</v>
      </c>
      <c r="F3" s="1">
        <f>IFERROR(VLOOKUP($A3,delm,2,0)*(Físico!AG3),0)</f>
        <v>0</v>
      </c>
      <c r="G3" s="1">
        <f>IFERROR(VLOOKUP($A3,delm,2,0)*(Físico!AH3),0)</f>
        <v>0</v>
      </c>
      <c r="H3" s="1">
        <f>IFERROR(VLOOKUP($A3,delm,2,0)*(Físico!AI3),0)</f>
        <v>0</v>
      </c>
      <c r="I3" s="1">
        <f>IFERROR(VLOOKUP($A3,delm,2,0)*(Físico!AJ3),0)</f>
        <v>0</v>
      </c>
      <c r="J3" s="1">
        <f>IFERROR(VLOOKUP($A3,delm,2,0)*(Físico!AK3),0)</f>
        <v>0</v>
      </c>
      <c r="K3" s="1">
        <f>IFERROR(VLOOKUP($A3,delm,2,0)*(Físico!AL3),0)</f>
        <v>0</v>
      </c>
      <c r="L3" s="1">
        <f>IFERROR(VLOOKUP($A3,delm,2,0)*(Físico!AM3),0)</f>
        <v>0</v>
      </c>
      <c r="M3" s="1">
        <f>IFERROR(VLOOKUP($A3,delm,2,0)*(Físico!AN3),0)</f>
        <v>0</v>
      </c>
      <c r="N3" s="1">
        <f>IFERROR(VLOOKUP($A3,delm,2,0)*(Físico!AO3),0)</f>
        <v>0</v>
      </c>
      <c r="O3" s="1">
        <f>IFERROR(VLOOKUP($A3,delm,2,0)*(Físico!AP3),0)</f>
        <v>0</v>
      </c>
      <c r="P3" s="1">
        <f>IFERROR(VLOOKUP($A3,delm,2,0)*(Físico!AQ3),0)</f>
        <v>0</v>
      </c>
      <c r="Q3" s="1">
        <f>IFERROR(VLOOKUP($A3,delm,2,0)*(Físico!AR3),0)</f>
        <v>0</v>
      </c>
      <c r="R3" s="1">
        <f>IFERROR(VLOOKUP($A3,delm,2,0)*(Físico!AS3),0)</f>
        <v>2018.51</v>
      </c>
      <c r="S3" s="1">
        <f>IFERROR(VLOOKUP($A3,delm,2,0)*(Físico!AT3),0)</f>
        <v>0</v>
      </c>
      <c r="T3" s="1">
        <f>IFERROR(VLOOKUP($A3,delm,2,0)*(Físico!AU3),0)</f>
        <v>0</v>
      </c>
      <c r="U3" s="1">
        <f>IFERROR(VLOOKUP($A3,delm,2,0)*(Físico!AV3),0)</f>
        <v>0</v>
      </c>
      <c r="V3" s="1">
        <f>IFERROR(VLOOKUP($A3,delm,2,0)*(Físico!AW3),0)</f>
        <v>0</v>
      </c>
      <c r="W3" s="1">
        <f>IFERROR(VLOOKUP($A3,delm,2,0)*(Físico!AX3),0)</f>
        <v>0</v>
      </c>
      <c r="X3" s="1">
        <f>IFERROR(VLOOKUP($A3,delm,2,0)*(Físico!AY3),0)</f>
        <v>0</v>
      </c>
      <c r="Y3" s="1">
        <f>IFERROR(VLOOKUP($A3,delm,2,0)*(Físico!AZ3),0)</f>
        <v>0</v>
      </c>
      <c r="Z3" s="1">
        <f>IFERROR(VLOOKUP($A3,delm,2,0)*(Físico!BA3),0)</f>
        <v>0</v>
      </c>
      <c r="AA3" s="1">
        <f t="shared" ref="AA3:AA66" si="1">SUM(C3:Z3)</f>
        <v>2018.51</v>
      </c>
    </row>
    <row r="4" spans="1:27" x14ac:dyDescent="0.25">
      <c r="A4">
        <f t="shared" si="0"/>
        <v>40301024</v>
      </c>
      <c r="B4" t="s">
        <v>28</v>
      </c>
      <c r="C4" s="1">
        <f>IFERROR(VLOOKUP($A4,delm,2,0)*(Físico!AD4),0)</f>
        <v>0</v>
      </c>
      <c r="D4" s="1">
        <f>IFERROR(VLOOKUP($A4,delm,2,0)*(Físico!AE4),0)</f>
        <v>0</v>
      </c>
      <c r="E4" s="1">
        <f>IFERROR(VLOOKUP($A4,delm,2,0)*(Físico!AF4),0)</f>
        <v>0</v>
      </c>
      <c r="F4" s="1">
        <f>IFERROR(VLOOKUP($A4,delm,2,0)*(Físico!AG4),0)</f>
        <v>2018.51</v>
      </c>
      <c r="G4" s="1">
        <f>IFERROR(VLOOKUP($A4,delm,2,0)*(Físico!AH4),0)</f>
        <v>0</v>
      </c>
      <c r="H4" s="1">
        <f>IFERROR(VLOOKUP($A4,delm,2,0)*(Físico!AI4),0)</f>
        <v>0</v>
      </c>
      <c r="I4" s="1">
        <f>IFERROR(VLOOKUP($A4,delm,2,0)*(Físico!AJ4),0)</f>
        <v>0</v>
      </c>
      <c r="J4" s="1">
        <f>IFERROR(VLOOKUP($A4,delm,2,0)*(Físico!AK4),0)</f>
        <v>0</v>
      </c>
      <c r="K4" s="1">
        <f>IFERROR(VLOOKUP($A4,delm,2,0)*(Físico!AL4),0)</f>
        <v>0</v>
      </c>
      <c r="L4" s="1">
        <f>IFERROR(VLOOKUP($A4,delm,2,0)*(Físico!AM4),0)</f>
        <v>0</v>
      </c>
      <c r="M4" s="1">
        <f>IFERROR(VLOOKUP($A4,delm,2,0)*(Físico!AN4),0)</f>
        <v>0</v>
      </c>
      <c r="N4" s="1">
        <f>IFERROR(VLOOKUP($A4,delm,2,0)*(Físico!AO4),0)</f>
        <v>0</v>
      </c>
      <c r="O4" s="1">
        <f>IFERROR(VLOOKUP($A4,delm,2,0)*(Físico!AP4),0)</f>
        <v>0</v>
      </c>
      <c r="P4" s="1">
        <f>IFERROR(VLOOKUP($A4,delm,2,0)*(Físico!AQ4),0)</f>
        <v>0</v>
      </c>
      <c r="Q4" s="1">
        <f>IFERROR(VLOOKUP($A4,delm,2,0)*(Físico!AR4),0)</f>
        <v>0</v>
      </c>
      <c r="R4" s="1">
        <f>IFERROR(VLOOKUP($A4,delm,2,0)*(Físico!AS4),0)</f>
        <v>0</v>
      </c>
      <c r="S4" s="1">
        <f>IFERROR(VLOOKUP($A4,delm,2,0)*(Físico!AT4),0)</f>
        <v>0</v>
      </c>
      <c r="T4" s="1">
        <f>IFERROR(VLOOKUP($A4,delm,2,0)*(Físico!AU4),0)</f>
        <v>0</v>
      </c>
      <c r="U4" s="1">
        <f>IFERROR(VLOOKUP($A4,delm,2,0)*(Físico!AV4),0)</f>
        <v>0</v>
      </c>
      <c r="V4" s="1">
        <f>IFERROR(VLOOKUP($A4,delm,2,0)*(Físico!AW4),0)</f>
        <v>0</v>
      </c>
      <c r="W4" s="1">
        <f>IFERROR(VLOOKUP($A4,delm,2,0)*(Físico!AX4),0)</f>
        <v>0</v>
      </c>
      <c r="X4" s="1">
        <f>IFERROR(VLOOKUP($A4,delm,2,0)*(Físico!AY4),0)</f>
        <v>0</v>
      </c>
      <c r="Y4" s="1">
        <f>IFERROR(VLOOKUP($A4,delm,2,0)*(Físico!AZ4),0)</f>
        <v>0</v>
      </c>
      <c r="Z4" s="1">
        <f>IFERROR(VLOOKUP($A4,delm,2,0)*(Físico!BA4),0)</f>
        <v>0</v>
      </c>
      <c r="AA4" s="1">
        <f t="shared" si="1"/>
        <v>2018.51</v>
      </c>
    </row>
    <row r="5" spans="1:27" x14ac:dyDescent="0.25">
      <c r="A5">
        <f t="shared" si="0"/>
        <v>40301033</v>
      </c>
      <c r="B5" t="s">
        <v>29</v>
      </c>
      <c r="C5" s="1">
        <f>IFERROR(VLOOKUP($A5,delm,2,0)*(Físico!AD5),0)</f>
        <v>0</v>
      </c>
      <c r="D5" s="1">
        <f>IFERROR(VLOOKUP($A5,delm,2,0)*(Físico!AE5),0)</f>
        <v>0</v>
      </c>
      <c r="E5" s="1">
        <f>IFERROR(VLOOKUP($A5,delm,2,0)*(Físico!AF5),0)</f>
        <v>0</v>
      </c>
      <c r="F5" s="1">
        <f>IFERROR(VLOOKUP($A5,delm,2,0)*(Físico!AG5),0)</f>
        <v>0</v>
      </c>
      <c r="G5" s="1">
        <f>IFERROR(VLOOKUP($A5,delm,2,0)*(Físico!AH5),0)</f>
        <v>0</v>
      </c>
      <c r="H5" s="1">
        <f>IFERROR(VLOOKUP($A5,delm,2,0)*(Físico!AI5),0)</f>
        <v>0</v>
      </c>
      <c r="I5" s="1">
        <f>IFERROR(VLOOKUP($A5,delm,2,0)*(Físico!AJ5),0)</f>
        <v>0</v>
      </c>
      <c r="J5" s="1">
        <f>IFERROR(VLOOKUP($A5,delm,2,0)*(Físico!AK5),0)</f>
        <v>0</v>
      </c>
      <c r="K5" s="1">
        <f>IFERROR(VLOOKUP($A5,delm,2,0)*(Físico!AL5),0)</f>
        <v>0</v>
      </c>
      <c r="L5" s="1">
        <f>IFERROR(VLOOKUP($A5,delm,2,0)*(Físico!AM5),0)</f>
        <v>0</v>
      </c>
      <c r="M5" s="1">
        <f>IFERROR(VLOOKUP($A5,delm,2,0)*(Físico!AN5),0)</f>
        <v>0</v>
      </c>
      <c r="N5" s="1">
        <f>IFERROR(VLOOKUP($A5,delm,2,0)*(Físico!AO5),0)</f>
        <v>0</v>
      </c>
      <c r="O5" s="1">
        <f>IFERROR(VLOOKUP($A5,delm,2,0)*(Físico!AP5),0)</f>
        <v>0</v>
      </c>
      <c r="P5" s="1">
        <f>IFERROR(VLOOKUP($A5,delm,2,0)*(Físico!AQ5),0)</f>
        <v>0</v>
      </c>
      <c r="Q5" s="1">
        <f>IFERROR(VLOOKUP($A5,delm,2,0)*(Físico!AR5),0)</f>
        <v>0</v>
      </c>
      <c r="R5" s="1">
        <f>IFERROR(VLOOKUP($A5,delm,2,0)*(Físico!AS5),0)</f>
        <v>1906.52</v>
      </c>
      <c r="S5" s="1">
        <f>IFERROR(VLOOKUP($A5,delm,2,0)*(Físico!AT5),0)</f>
        <v>0</v>
      </c>
      <c r="T5" s="1">
        <f>IFERROR(VLOOKUP($A5,delm,2,0)*(Físico!AU5),0)</f>
        <v>0</v>
      </c>
      <c r="U5" s="1">
        <f>IFERROR(VLOOKUP($A5,delm,2,0)*(Físico!AV5),0)</f>
        <v>0</v>
      </c>
      <c r="V5" s="1">
        <f>IFERROR(VLOOKUP($A5,delm,2,0)*(Físico!AW5),0)</f>
        <v>0</v>
      </c>
      <c r="W5" s="1">
        <f>IFERROR(VLOOKUP($A5,delm,2,0)*(Físico!AX5),0)</f>
        <v>0</v>
      </c>
      <c r="X5" s="1">
        <f>IFERROR(VLOOKUP($A5,delm,2,0)*(Físico!AY5),0)</f>
        <v>0</v>
      </c>
      <c r="Y5" s="1">
        <f>IFERROR(VLOOKUP($A5,delm,2,0)*(Físico!AZ5),0)</f>
        <v>0</v>
      </c>
      <c r="Z5" s="1">
        <f>IFERROR(VLOOKUP($A5,delm,2,0)*(Físico!BA5),0)</f>
        <v>0</v>
      </c>
      <c r="AA5" s="1">
        <f t="shared" si="1"/>
        <v>1906.52</v>
      </c>
    </row>
    <row r="6" spans="1:27" x14ac:dyDescent="0.25">
      <c r="A6">
        <f t="shared" si="0"/>
        <v>40302002</v>
      </c>
      <c r="B6" t="s">
        <v>30</v>
      </c>
      <c r="C6" s="1">
        <f>IFERROR(VLOOKUP($A6,delm,2,0)*(Físico!AD6),0)</f>
        <v>0</v>
      </c>
      <c r="D6" s="1">
        <f>IFERROR(VLOOKUP($A6,delm,2,0)*(Físico!AE6),0)</f>
        <v>0</v>
      </c>
      <c r="E6" s="1">
        <f>IFERROR(VLOOKUP($A6,delm,2,0)*(Físico!AF6),0)</f>
        <v>0</v>
      </c>
      <c r="F6" s="1">
        <f>IFERROR(VLOOKUP($A6,delm,2,0)*(Físico!AG6),0)</f>
        <v>0</v>
      </c>
      <c r="G6" s="1">
        <f>IFERROR(VLOOKUP($A6,delm,2,0)*(Físico!AH6),0)</f>
        <v>0</v>
      </c>
      <c r="H6" s="1">
        <f>IFERROR(VLOOKUP($A6,delm,2,0)*(Físico!AI6),0)</f>
        <v>1797.49</v>
      </c>
      <c r="I6" s="1">
        <f>IFERROR(VLOOKUP($A6,delm,2,0)*(Físico!AJ6),0)</f>
        <v>0</v>
      </c>
      <c r="J6" s="1">
        <f>IFERROR(VLOOKUP($A6,delm,2,0)*(Físico!AK6),0)</f>
        <v>0</v>
      </c>
      <c r="K6" s="1">
        <f>IFERROR(VLOOKUP($A6,delm,2,0)*(Físico!AL6),0)</f>
        <v>0</v>
      </c>
      <c r="L6" s="1">
        <f>IFERROR(VLOOKUP($A6,delm,2,0)*(Físico!AM6),0)</f>
        <v>0</v>
      </c>
      <c r="M6" s="1">
        <f>IFERROR(VLOOKUP($A6,delm,2,0)*(Físico!AN6),0)</f>
        <v>0</v>
      </c>
      <c r="N6" s="1">
        <f>IFERROR(VLOOKUP($A6,delm,2,0)*(Físico!AO6),0)</f>
        <v>0</v>
      </c>
      <c r="O6" s="1">
        <f>IFERROR(VLOOKUP($A6,delm,2,0)*(Físico!AP6),0)</f>
        <v>0</v>
      </c>
      <c r="P6" s="1">
        <f>IFERROR(VLOOKUP($A6,delm,2,0)*(Físico!AQ6),0)</f>
        <v>0</v>
      </c>
      <c r="Q6" s="1">
        <f>IFERROR(VLOOKUP($A6,delm,2,0)*(Físico!AR6),0)</f>
        <v>0</v>
      </c>
      <c r="R6" s="1">
        <f>IFERROR(VLOOKUP($A6,delm,2,0)*(Físico!AS6),0)</f>
        <v>0</v>
      </c>
      <c r="S6" s="1">
        <f>IFERROR(VLOOKUP($A6,delm,2,0)*(Físico!AT6),0)</f>
        <v>0</v>
      </c>
      <c r="T6" s="1">
        <f>IFERROR(VLOOKUP($A6,delm,2,0)*(Físico!AU6),0)</f>
        <v>0</v>
      </c>
      <c r="U6" s="1">
        <f>IFERROR(VLOOKUP($A6,delm,2,0)*(Físico!AV6),0)</f>
        <v>0</v>
      </c>
      <c r="V6" s="1">
        <f>IFERROR(VLOOKUP($A6,delm,2,0)*(Físico!AW6),0)</f>
        <v>0</v>
      </c>
      <c r="W6" s="1">
        <f>IFERROR(VLOOKUP($A6,delm,2,0)*(Físico!AX6),0)</f>
        <v>0</v>
      </c>
      <c r="X6" s="1">
        <f>IFERROR(VLOOKUP($A6,delm,2,0)*(Físico!AY6),0)</f>
        <v>0</v>
      </c>
      <c r="Y6" s="1">
        <f>IFERROR(VLOOKUP($A6,delm,2,0)*(Físico!AZ6),0)</f>
        <v>0</v>
      </c>
      <c r="Z6" s="1">
        <f>IFERROR(VLOOKUP($A6,delm,2,0)*(Físico!BA6),0)</f>
        <v>0</v>
      </c>
      <c r="AA6" s="1">
        <f t="shared" si="1"/>
        <v>1797.49</v>
      </c>
    </row>
    <row r="7" spans="1:27" x14ac:dyDescent="0.25">
      <c r="A7">
        <f t="shared" si="0"/>
        <v>40302005</v>
      </c>
      <c r="B7" t="s">
        <v>31</v>
      </c>
      <c r="C7" s="1">
        <f>IFERROR(VLOOKUP($A7,delm,2,0)*(Físico!AD7),0)</f>
        <v>0</v>
      </c>
      <c r="D7" s="1">
        <f>IFERROR(VLOOKUP($A7,delm,2,0)*(Físico!AE7),0)</f>
        <v>0</v>
      </c>
      <c r="E7" s="1">
        <f>IFERROR(VLOOKUP($A7,delm,2,0)*(Físico!AF7),0)</f>
        <v>0</v>
      </c>
      <c r="F7" s="1">
        <f>IFERROR(VLOOKUP($A7,delm,2,0)*(Físico!AG7),0)</f>
        <v>785.04</v>
      </c>
      <c r="G7" s="1">
        <f>IFERROR(VLOOKUP($A7,delm,2,0)*(Físico!AH7),0)</f>
        <v>0</v>
      </c>
      <c r="H7" s="1">
        <f>IFERROR(VLOOKUP($A7,delm,2,0)*(Físico!AI7),0)</f>
        <v>0</v>
      </c>
      <c r="I7" s="1">
        <f>IFERROR(VLOOKUP($A7,delm,2,0)*(Físico!AJ7),0)</f>
        <v>0</v>
      </c>
      <c r="J7" s="1">
        <f>IFERROR(VLOOKUP($A7,delm,2,0)*(Físico!AK7),0)</f>
        <v>0</v>
      </c>
      <c r="K7" s="1">
        <f>IFERROR(VLOOKUP($A7,delm,2,0)*(Físico!AL7),0)</f>
        <v>0</v>
      </c>
      <c r="L7" s="1">
        <f>IFERROR(VLOOKUP($A7,delm,2,0)*(Físico!AM7),0)</f>
        <v>0</v>
      </c>
      <c r="M7" s="1">
        <f>IFERROR(VLOOKUP($A7,delm,2,0)*(Físico!AN7),0)</f>
        <v>0</v>
      </c>
      <c r="N7" s="1">
        <f>IFERROR(VLOOKUP($A7,delm,2,0)*(Físico!AO7),0)</f>
        <v>0</v>
      </c>
      <c r="O7" s="1">
        <f>IFERROR(VLOOKUP($A7,delm,2,0)*(Físico!AP7),0)</f>
        <v>785.04</v>
      </c>
      <c r="P7" s="1">
        <f>IFERROR(VLOOKUP($A7,delm,2,0)*(Físico!AQ7),0)</f>
        <v>0</v>
      </c>
      <c r="Q7" s="1">
        <f>IFERROR(VLOOKUP($A7,delm,2,0)*(Físico!AR7),0)</f>
        <v>0</v>
      </c>
      <c r="R7" s="1">
        <f>IFERROR(VLOOKUP($A7,delm,2,0)*(Físico!AS7),0)</f>
        <v>785.04</v>
      </c>
      <c r="S7" s="1">
        <f>IFERROR(VLOOKUP($A7,delm,2,0)*(Físico!AT7),0)</f>
        <v>785.04</v>
      </c>
      <c r="T7" s="1">
        <f>IFERROR(VLOOKUP($A7,delm,2,0)*(Físico!AU7),0)</f>
        <v>0</v>
      </c>
      <c r="U7" s="1">
        <f>IFERROR(VLOOKUP($A7,delm,2,0)*(Físico!AV7),0)</f>
        <v>0</v>
      </c>
      <c r="V7" s="1">
        <f>IFERROR(VLOOKUP($A7,delm,2,0)*(Físico!AW7),0)</f>
        <v>0</v>
      </c>
      <c r="W7" s="1">
        <f>IFERROR(VLOOKUP($A7,delm,2,0)*(Físico!AX7),0)</f>
        <v>0</v>
      </c>
      <c r="X7" s="1">
        <f>IFERROR(VLOOKUP($A7,delm,2,0)*(Físico!AY7),0)</f>
        <v>0</v>
      </c>
      <c r="Y7" s="1">
        <f>IFERROR(VLOOKUP($A7,delm,2,0)*(Físico!AZ7),0)</f>
        <v>0</v>
      </c>
      <c r="Z7" s="1">
        <f>IFERROR(VLOOKUP($A7,delm,2,0)*(Físico!BA7),0)</f>
        <v>0</v>
      </c>
      <c r="AA7" s="1">
        <f t="shared" si="1"/>
        <v>3140.16</v>
      </c>
    </row>
    <row r="8" spans="1:27" x14ac:dyDescent="0.25">
      <c r="A8">
        <f t="shared" si="0"/>
        <v>40302011</v>
      </c>
      <c r="B8" t="s">
        <v>32</v>
      </c>
      <c r="C8" s="1">
        <f>IFERROR(VLOOKUP($A8,delm,2,0)*(Físico!AD8),0)</f>
        <v>0</v>
      </c>
      <c r="D8" s="1">
        <f>IFERROR(VLOOKUP($A8,delm,2,0)*(Físico!AE8),0)</f>
        <v>0</v>
      </c>
      <c r="E8" s="1">
        <f>IFERROR(VLOOKUP($A8,delm,2,0)*(Físico!AF8),0)</f>
        <v>0</v>
      </c>
      <c r="F8" s="1">
        <f>IFERROR(VLOOKUP($A8,delm,2,0)*(Físico!AG8),0)</f>
        <v>0</v>
      </c>
      <c r="G8" s="1">
        <f>IFERROR(VLOOKUP($A8,delm,2,0)*(Físico!AH8),0)</f>
        <v>0</v>
      </c>
      <c r="H8" s="1">
        <f>IFERROR(VLOOKUP($A8,delm,2,0)*(Físico!AI8),0)</f>
        <v>1318.46</v>
      </c>
      <c r="I8" s="1">
        <f>IFERROR(VLOOKUP($A8,delm,2,0)*(Físico!AJ8),0)</f>
        <v>0</v>
      </c>
      <c r="J8" s="1">
        <f>IFERROR(VLOOKUP($A8,delm,2,0)*(Físico!AK8),0)</f>
        <v>0</v>
      </c>
      <c r="K8" s="1">
        <f>IFERROR(VLOOKUP($A8,delm,2,0)*(Físico!AL8),0)</f>
        <v>0</v>
      </c>
      <c r="L8" s="1">
        <f>IFERROR(VLOOKUP($A8,delm,2,0)*(Físico!AM8),0)</f>
        <v>0</v>
      </c>
      <c r="M8" s="1">
        <f>IFERROR(VLOOKUP($A8,delm,2,0)*(Físico!AN8),0)</f>
        <v>0</v>
      </c>
      <c r="N8" s="1">
        <f>IFERROR(VLOOKUP($A8,delm,2,0)*(Físico!AO8),0)</f>
        <v>0</v>
      </c>
      <c r="O8" s="1">
        <f>IFERROR(VLOOKUP($A8,delm,2,0)*(Físico!AP8),0)</f>
        <v>0</v>
      </c>
      <c r="P8" s="1">
        <f>IFERROR(VLOOKUP($A8,delm,2,0)*(Físico!AQ8),0)</f>
        <v>0</v>
      </c>
      <c r="Q8" s="1">
        <f>IFERROR(VLOOKUP($A8,delm,2,0)*(Físico!AR8),0)</f>
        <v>0</v>
      </c>
      <c r="R8" s="1">
        <f>IFERROR(VLOOKUP($A8,delm,2,0)*(Físico!AS8),0)</f>
        <v>0</v>
      </c>
      <c r="S8" s="1">
        <f>IFERROR(VLOOKUP($A8,delm,2,0)*(Físico!AT8),0)</f>
        <v>0</v>
      </c>
      <c r="T8" s="1">
        <f>IFERROR(VLOOKUP($A8,delm,2,0)*(Físico!AU8),0)</f>
        <v>0</v>
      </c>
      <c r="U8" s="1">
        <f>IFERROR(VLOOKUP($A8,delm,2,0)*(Físico!AV8),0)</f>
        <v>22413.82</v>
      </c>
      <c r="V8" s="1">
        <f>IFERROR(VLOOKUP($A8,delm,2,0)*(Físico!AW8),0)</f>
        <v>0</v>
      </c>
      <c r="W8" s="1">
        <f>IFERROR(VLOOKUP($A8,delm,2,0)*(Físico!AX8),0)</f>
        <v>0</v>
      </c>
      <c r="X8" s="1">
        <f>IFERROR(VLOOKUP($A8,delm,2,0)*(Físico!AY8),0)</f>
        <v>0</v>
      </c>
      <c r="Y8" s="1">
        <f>IFERROR(VLOOKUP($A8,delm,2,0)*(Físico!AZ8),0)</f>
        <v>0</v>
      </c>
      <c r="Z8" s="1">
        <f>IFERROR(VLOOKUP($A8,delm,2,0)*(Físico!BA8),0)</f>
        <v>0</v>
      </c>
      <c r="AA8" s="1">
        <f t="shared" si="1"/>
        <v>23732.28</v>
      </c>
    </row>
    <row r="9" spans="1:27" x14ac:dyDescent="0.25">
      <c r="A9">
        <f t="shared" si="0"/>
        <v>40302013</v>
      </c>
      <c r="B9" t="s">
        <v>33</v>
      </c>
      <c r="C9" s="1">
        <f>IFERROR(VLOOKUP($A9,delm,2,0)*(Físico!AD9),0)</f>
        <v>0</v>
      </c>
      <c r="D9" s="1">
        <f>IFERROR(VLOOKUP($A9,delm,2,0)*(Físico!AE9),0)</f>
        <v>0</v>
      </c>
      <c r="E9" s="1">
        <f>IFERROR(VLOOKUP($A9,delm,2,0)*(Físico!AF9),0)</f>
        <v>0</v>
      </c>
      <c r="F9" s="1">
        <f>IFERROR(VLOOKUP($A9,delm,2,0)*(Físico!AG9),0)</f>
        <v>0</v>
      </c>
      <c r="G9" s="1">
        <f>IFERROR(VLOOKUP($A9,delm,2,0)*(Físico!AH9),0)</f>
        <v>0</v>
      </c>
      <c r="H9" s="1">
        <f>IFERROR(VLOOKUP($A9,delm,2,0)*(Físico!AI9),0)</f>
        <v>0</v>
      </c>
      <c r="I9" s="1">
        <f>IFERROR(VLOOKUP($A9,delm,2,0)*(Físico!AJ9),0)</f>
        <v>0</v>
      </c>
      <c r="J9" s="1">
        <f>IFERROR(VLOOKUP($A9,delm,2,0)*(Físico!AK9),0)</f>
        <v>0</v>
      </c>
      <c r="K9" s="1">
        <f>IFERROR(VLOOKUP($A9,delm,2,0)*(Físico!AL9),0)</f>
        <v>0</v>
      </c>
      <c r="L9" s="1">
        <f>IFERROR(VLOOKUP($A9,delm,2,0)*(Físico!AM9),0)</f>
        <v>0</v>
      </c>
      <c r="M9" s="1">
        <f>IFERROR(VLOOKUP($A9,delm,2,0)*(Físico!AN9),0)</f>
        <v>0</v>
      </c>
      <c r="N9" s="1">
        <f>IFERROR(VLOOKUP($A9,delm,2,0)*(Físico!AO9),0)</f>
        <v>0</v>
      </c>
      <c r="O9" s="1">
        <f>IFERROR(VLOOKUP($A9,delm,2,0)*(Físico!AP9),0)</f>
        <v>0</v>
      </c>
      <c r="P9" s="1">
        <f>IFERROR(VLOOKUP($A9,delm,2,0)*(Físico!AQ9),0)</f>
        <v>0</v>
      </c>
      <c r="Q9" s="1">
        <f>IFERROR(VLOOKUP($A9,delm,2,0)*(Físico!AR9),0)</f>
        <v>0</v>
      </c>
      <c r="R9" s="1">
        <f>IFERROR(VLOOKUP($A9,delm,2,0)*(Físico!AS9),0)</f>
        <v>459.18</v>
      </c>
      <c r="S9" s="1">
        <f>IFERROR(VLOOKUP($A9,delm,2,0)*(Físico!AT9),0)</f>
        <v>0</v>
      </c>
      <c r="T9" s="1">
        <f>IFERROR(VLOOKUP($A9,delm,2,0)*(Físico!AU9),0)</f>
        <v>0</v>
      </c>
      <c r="U9" s="1">
        <f>IFERROR(VLOOKUP($A9,delm,2,0)*(Físico!AV9),0)</f>
        <v>0</v>
      </c>
      <c r="V9" s="1">
        <f>IFERROR(VLOOKUP($A9,delm,2,0)*(Físico!AW9),0)</f>
        <v>0</v>
      </c>
      <c r="W9" s="1">
        <f>IFERROR(VLOOKUP($A9,delm,2,0)*(Físico!AX9),0)</f>
        <v>0</v>
      </c>
      <c r="X9" s="1">
        <f>IFERROR(VLOOKUP($A9,delm,2,0)*(Físico!AY9),0)</f>
        <v>0</v>
      </c>
      <c r="Y9" s="1">
        <f>IFERROR(VLOOKUP($A9,delm,2,0)*(Físico!AZ9),0)</f>
        <v>0</v>
      </c>
      <c r="Z9" s="1">
        <f>IFERROR(VLOOKUP($A9,delm,2,0)*(Físico!BA9),0)</f>
        <v>0</v>
      </c>
      <c r="AA9" s="1">
        <f t="shared" si="1"/>
        <v>459.18</v>
      </c>
    </row>
    <row r="10" spans="1:27" x14ac:dyDescent="0.25">
      <c r="A10">
        <f t="shared" si="0"/>
        <v>40303009</v>
      </c>
      <c r="B10" t="s">
        <v>34</v>
      </c>
      <c r="C10" s="1">
        <f>IFERROR(VLOOKUP($A10,delm,2,0)*(Físico!AD10),0)</f>
        <v>0</v>
      </c>
      <c r="D10" s="1">
        <f>IFERROR(VLOOKUP($A10,delm,2,0)*(Físico!AE10),0)</f>
        <v>0</v>
      </c>
      <c r="E10" s="1">
        <f>IFERROR(VLOOKUP($A10,delm,2,0)*(Físico!AF10),0)</f>
        <v>0</v>
      </c>
      <c r="F10" s="1">
        <f>IFERROR(VLOOKUP($A10,delm,2,0)*(Físico!AG10),0)</f>
        <v>0</v>
      </c>
      <c r="G10" s="1">
        <f>IFERROR(VLOOKUP($A10,delm,2,0)*(Físico!AH10),0)</f>
        <v>0</v>
      </c>
      <c r="H10" s="1">
        <f>IFERROR(VLOOKUP($A10,delm,2,0)*(Físico!AI10),0)</f>
        <v>0</v>
      </c>
      <c r="I10" s="1">
        <f>IFERROR(VLOOKUP($A10,delm,2,0)*(Físico!AJ10),0)</f>
        <v>0</v>
      </c>
      <c r="J10" s="1">
        <f>IFERROR(VLOOKUP($A10,delm,2,0)*(Físico!AK10),0)</f>
        <v>0</v>
      </c>
      <c r="K10" s="1">
        <f>IFERROR(VLOOKUP($A10,delm,2,0)*(Físico!AL10),0)</f>
        <v>0</v>
      </c>
      <c r="L10" s="1">
        <f>IFERROR(VLOOKUP($A10,delm,2,0)*(Físico!AM10),0)</f>
        <v>0</v>
      </c>
      <c r="M10" s="1">
        <f>IFERROR(VLOOKUP($A10,delm,2,0)*(Físico!AN10),0)</f>
        <v>0</v>
      </c>
      <c r="N10" s="1">
        <f>IFERROR(VLOOKUP($A10,delm,2,0)*(Físico!AO10),0)</f>
        <v>0</v>
      </c>
      <c r="O10" s="1">
        <f>IFERROR(VLOOKUP($A10,delm,2,0)*(Físico!AP10),0)</f>
        <v>0</v>
      </c>
      <c r="P10" s="1">
        <f>IFERROR(VLOOKUP($A10,delm,2,0)*(Físico!AQ10),0)</f>
        <v>0</v>
      </c>
      <c r="Q10" s="1">
        <f>IFERROR(VLOOKUP($A10,delm,2,0)*(Físico!AR10),0)</f>
        <v>0</v>
      </c>
      <c r="R10" s="1">
        <f>IFERROR(VLOOKUP($A10,delm,2,0)*(Físico!AS10),0)</f>
        <v>0</v>
      </c>
      <c r="S10" s="1">
        <f>IFERROR(VLOOKUP($A10,delm,2,0)*(Físico!AT10),0)</f>
        <v>3143.88</v>
      </c>
      <c r="T10" s="1">
        <f>IFERROR(VLOOKUP($A10,delm,2,0)*(Físico!AU10),0)</f>
        <v>0</v>
      </c>
      <c r="U10" s="1">
        <f>IFERROR(VLOOKUP($A10,delm,2,0)*(Físico!AV10),0)</f>
        <v>0</v>
      </c>
      <c r="V10" s="1">
        <f>IFERROR(VLOOKUP($A10,delm,2,0)*(Físico!AW10),0)</f>
        <v>0</v>
      </c>
      <c r="W10" s="1">
        <f>IFERROR(VLOOKUP($A10,delm,2,0)*(Físico!AX10),0)</f>
        <v>0</v>
      </c>
      <c r="X10" s="1">
        <f>IFERROR(VLOOKUP($A10,delm,2,0)*(Físico!AY10),0)</f>
        <v>0</v>
      </c>
      <c r="Y10" s="1">
        <f>IFERROR(VLOOKUP($A10,delm,2,0)*(Físico!AZ10),0)</f>
        <v>0</v>
      </c>
      <c r="Z10" s="1">
        <f>IFERROR(VLOOKUP($A10,delm,2,0)*(Físico!BA10),0)</f>
        <v>0</v>
      </c>
      <c r="AA10" s="1">
        <f t="shared" si="1"/>
        <v>3143.88</v>
      </c>
    </row>
    <row r="11" spans="1:27" x14ac:dyDescent="0.25">
      <c r="A11">
        <f t="shared" si="0"/>
        <v>40303014</v>
      </c>
      <c r="B11" t="s">
        <v>35</v>
      </c>
      <c r="C11" s="1">
        <f>IFERROR(VLOOKUP($A11,delm,2,0)*(Físico!AD11),0)</f>
        <v>0</v>
      </c>
      <c r="D11" s="1">
        <f>IFERROR(VLOOKUP($A11,delm,2,0)*(Físico!AE11),0)</f>
        <v>0</v>
      </c>
      <c r="E11" s="1">
        <f>IFERROR(VLOOKUP($A11,delm,2,0)*(Físico!AF11),0)</f>
        <v>0</v>
      </c>
      <c r="F11" s="1">
        <f>IFERROR(VLOOKUP($A11,delm,2,0)*(Físico!AG11),0)</f>
        <v>0</v>
      </c>
      <c r="G11" s="1">
        <f>IFERROR(VLOOKUP($A11,delm,2,0)*(Físico!AH11),0)</f>
        <v>0</v>
      </c>
      <c r="H11" s="1">
        <f>IFERROR(VLOOKUP($A11,delm,2,0)*(Físico!AI11),0)</f>
        <v>0</v>
      </c>
      <c r="I11" s="1">
        <f>IFERROR(VLOOKUP($A11,delm,2,0)*(Físico!AJ11),0)</f>
        <v>0</v>
      </c>
      <c r="J11" s="1">
        <f>IFERROR(VLOOKUP($A11,delm,2,0)*(Físico!AK11),0)</f>
        <v>0</v>
      </c>
      <c r="K11" s="1">
        <f>IFERROR(VLOOKUP($A11,delm,2,0)*(Físico!AL11),0)</f>
        <v>0</v>
      </c>
      <c r="L11" s="1">
        <f>IFERROR(VLOOKUP($A11,delm,2,0)*(Físico!AM11),0)</f>
        <v>0</v>
      </c>
      <c r="M11" s="1">
        <f>IFERROR(VLOOKUP($A11,delm,2,0)*(Físico!AN11),0)</f>
        <v>0</v>
      </c>
      <c r="N11" s="1">
        <f>IFERROR(VLOOKUP($A11,delm,2,0)*(Físico!AO11),0)</f>
        <v>0</v>
      </c>
      <c r="O11" s="1">
        <f>IFERROR(VLOOKUP($A11,delm,2,0)*(Físico!AP11),0)</f>
        <v>0</v>
      </c>
      <c r="P11" s="1">
        <f>IFERROR(VLOOKUP($A11,delm,2,0)*(Físico!AQ11),0)</f>
        <v>0</v>
      </c>
      <c r="Q11" s="1">
        <f>IFERROR(VLOOKUP($A11,delm,2,0)*(Físico!AR11),0)</f>
        <v>0</v>
      </c>
      <c r="R11" s="1">
        <f>IFERROR(VLOOKUP($A11,delm,2,0)*(Físico!AS11),0)</f>
        <v>3159.63</v>
      </c>
      <c r="S11" s="1">
        <f>IFERROR(VLOOKUP($A11,delm,2,0)*(Físico!AT11),0)</f>
        <v>0</v>
      </c>
      <c r="T11" s="1">
        <f>IFERROR(VLOOKUP($A11,delm,2,0)*(Físico!AU11),0)</f>
        <v>0</v>
      </c>
      <c r="U11" s="1">
        <f>IFERROR(VLOOKUP($A11,delm,2,0)*(Físico!AV11),0)</f>
        <v>0</v>
      </c>
      <c r="V11" s="1">
        <f>IFERROR(VLOOKUP($A11,delm,2,0)*(Físico!AW11),0)</f>
        <v>0</v>
      </c>
      <c r="W11" s="1">
        <f>IFERROR(VLOOKUP($A11,delm,2,0)*(Físico!AX11),0)</f>
        <v>0</v>
      </c>
      <c r="X11" s="1">
        <f>IFERROR(VLOOKUP($A11,delm,2,0)*(Físico!AY11),0)</f>
        <v>0</v>
      </c>
      <c r="Y11" s="1">
        <f>IFERROR(VLOOKUP($A11,delm,2,0)*(Físico!AZ11),0)</f>
        <v>0</v>
      </c>
      <c r="Z11" s="1">
        <f>IFERROR(VLOOKUP($A11,delm,2,0)*(Físico!BA11),0)</f>
        <v>0</v>
      </c>
      <c r="AA11" s="1">
        <f t="shared" si="1"/>
        <v>3159.63</v>
      </c>
    </row>
    <row r="12" spans="1:27" x14ac:dyDescent="0.25">
      <c r="A12">
        <f t="shared" si="0"/>
        <v>40303015</v>
      </c>
      <c r="B12" t="s">
        <v>36</v>
      </c>
      <c r="C12" s="1">
        <f>IFERROR(VLOOKUP($A12,delm,2,0)*(Físico!AD12),0)</f>
        <v>0</v>
      </c>
      <c r="D12" s="1">
        <f>IFERROR(VLOOKUP($A12,delm,2,0)*(Físico!AE12),0)</f>
        <v>0</v>
      </c>
      <c r="E12" s="1">
        <f>IFERROR(VLOOKUP($A12,delm,2,0)*(Físico!AF12),0)</f>
        <v>0</v>
      </c>
      <c r="F12" s="1">
        <f>IFERROR(VLOOKUP($A12,delm,2,0)*(Físico!AG12),0)</f>
        <v>0</v>
      </c>
      <c r="G12" s="1">
        <f>IFERROR(VLOOKUP($A12,delm,2,0)*(Físico!AH12),0)</f>
        <v>0</v>
      </c>
      <c r="H12" s="1">
        <f>IFERROR(VLOOKUP($A12,delm,2,0)*(Físico!AI12),0)</f>
        <v>0</v>
      </c>
      <c r="I12" s="1">
        <f>IFERROR(VLOOKUP($A12,delm,2,0)*(Físico!AJ12),0)</f>
        <v>0</v>
      </c>
      <c r="J12" s="1">
        <f>IFERROR(VLOOKUP($A12,delm,2,0)*(Físico!AK12),0)</f>
        <v>0</v>
      </c>
      <c r="K12" s="1">
        <f>IFERROR(VLOOKUP($A12,delm,2,0)*(Físico!AL12),0)</f>
        <v>0</v>
      </c>
      <c r="L12" s="1">
        <f>IFERROR(VLOOKUP($A12,delm,2,0)*(Físico!AM12),0)</f>
        <v>0</v>
      </c>
      <c r="M12" s="1">
        <f>IFERROR(VLOOKUP($A12,delm,2,0)*(Físico!AN12),0)</f>
        <v>0</v>
      </c>
      <c r="N12" s="1">
        <f>IFERROR(VLOOKUP($A12,delm,2,0)*(Físico!AO12),0)</f>
        <v>0</v>
      </c>
      <c r="O12" s="1">
        <f>IFERROR(VLOOKUP($A12,delm,2,0)*(Físico!AP12),0)</f>
        <v>0</v>
      </c>
      <c r="P12" s="1">
        <f>IFERROR(VLOOKUP($A12,delm,2,0)*(Físico!AQ12),0)</f>
        <v>0</v>
      </c>
      <c r="Q12" s="1">
        <f>IFERROR(VLOOKUP($A12,delm,2,0)*(Físico!AR12),0)</f>
        <v>0</v>
      </c>
      <c r="R12" s="1">
        <f>IFERROR(VLOOKUP($A12,delm,2,0)*(Físico!AS12),0)</f>
        <v>0</v>
      </c>
      <c r="S12" s="1">
        <f>IFERROR(VLOOKUP($A12,delm,2,0)*(Físico!AT12),0)</f>
        <v>15297</v>
      </c>
      <c r="T12" s="1">
        <f>IFERROR(VLOOKUP($A12,delm,2,0)*(Físico!AU12),0)</f>
        <v>0</v>
      </c>
      <c r="U12" s="1">
        <f>IFERROR(VLOOKUP($A12,delm,2,0)*(Físico!AV12),0)</f>
        <v>0</v>
      </c>
      <c r="V12" s="1">
        <f>IFERROR(VLOOKUP($A12,delm,2,0)*(Físico!AW12),0)</f>
        <v>0</v>
      </c>
      <c r="W12" s="1">
        <f>IFERROR(VLOOKUP($A12,delm,2,0)*(Físico!AX12),0)</f>
        <v>0</v>
      </c>
      <c r="X12" s="1">
        <f>IFERROR(VLOOKUP($A12,delm,2,0)*(Físico!AY12),0)</f>
        <v>0</v>
      </c>
      <c r="Y12" s="1">
        <f>IFERROR(VLOOKUP($A12,delm,2,0)*(Físico!AZ12),0)</f>
        <v>0</v>
      </c>
      <c r="Z12" s="1">
        <f>IFERROR(VLOOKUP($A12,delm,2,0)*(Físico!BA12),0)</f>
        <v>0</v>
      </c>
      <c r="AA12" s="1">
        <f t="shared" si="1"/>
        <v>15297</v>
      </c>
    </row>
    <row r="13" spans="1:27" x14ac:dyDescent="0.25">
      <c r="A13">
        <f t="shared" si="0"/>
        <v>40305003</v>
      </c>
      <c r="B13" t="s">
        <v>37</v>
      </c>
      <c r="C13" s="1">
        <f>IFERROR(VLOOKUP($A13,delm,2,0)*(Físico!AD13),0)</f>
        <v>0</v>
      </c>
      <c r="D13" s="1">
        <f>IFERROR(VLOOKUP($A13,delm,2,0)*(Físico!AE13),0)</f>
        <v>0</v>
      </c>
      <c r="E13" s="1">
        <f>IFERROR(VLOOKUP($A13,delm,2,0)*(Físico!AF13),0)</f>
        <v>0</v>
      </c>
      <c r="F13" s="1">
        <f>IFERROR(VLOOKUP($A13,delm,2,0)*(Físico!AG13),0)</f>
        <v>1128.58</v>
      </c>
      <c r="G13" s="1">
        <f>IFERROR(VLOOKUP($A13,delm,2,0)*(Físico!AH13),0)</f>
        <v>0</v>
      </c>
      <c r="H13" s="1">
        <f>IFERROR(VLOOKUP($A13,delm,2,0)*(Físico!AI13),0)</f>
        <v>0</v>
      </c>
      <c r="I13" s="1">
        <f>IFERROR(VLOOKUP($A13,delm,2,0)*(Físico!AJ13),0)</f>
        <v>0</v>
      </c>
      <c r="J13" s="1">
        <f>IFERROR(VLOOKUP($A13,delm,2,0)*(Físico!AK13),0)</f>
        <v>0</v>
      </c>
      <c r="K13" s="1">
        <f>IFERROR(VLOOKUP($A13,delm,2,0)*(Físico!AL13),0)</f>
        <v>0</v>
      </c>
      <c r="L13" s="1">
        <f>IFERROR(VLOOKUP($A13,delm,2,0)*(Físico!AM13),0)</f>
        <v>0</v>
      </c>
      <c r="M13" s="1">
        <f>IFERROR(VLOOKUP($A13,delm,2,0)*(Físico!AN13),0)</f>
        <v>0</v>
      </c>
      <c r="N13" s="1">
        <f>IFERROR(VLOOKUP($A13,delm,2,0)*(Físico!AO13),0)</f>
        <v>0</v>
      </c>
      <c r="O13" s="1">
        <f>IFERROR(VLOOKUP($A13,delm,2,0)*(Físico!AP13),0)</f>
        <v>0</v>
      </c>
      <c r="P13" s="1">
        <f>IFERROR(VLOOKUP($A13,delm,2,0)*(Físico!AQ13),0)</f>
        <v>0</v>
      </c>
      <c r="Q13" s="1">
        <f>IFERROR(VLOOKUP($A13,delm,2,0)*(Físico!AR13),0)</f>
        <v>0</v>
      </c>
      <c r="R13" s="1">
        <f>IFERROR(VLOOKUP($A13,delm,2,0)*(Físico!AS13),0)</f>
        <v>0</v>
      </c>
      <c r="S13" s="1">
        <f>IFERROR(VLOOKUP($A13,delm,2,0)*(Físico!AT13),0)</f>
        <v>0</v>
      </c>
      <c r="T13" s="1">
        <f>IFERROR(VLOOKUP($A13,delm,2,0)*(Físico!AU13),0)</f>
        <v>0</v>
      </c>
      <c r="U13" s="1">
        <f>IFERROR(VLOOKUP($A13,delm,2,0)*(Físico!AV13),0)</f>
        <v>0</v>
      </c>
      <c r="V13" s="1">
        <f>IFERROR(VLOOKUP($A13,delm,2,0)*(Físico!AW13),0)</f>
        <v>0</v>
      </c>
      <c r="W13" s="1">
        <f>IFERROR(VLOOKUP($A13,delm,2,0)*(Físico!AX13),0)</f>
        <v>0</v>
      </c>
      <c r="X13" s="1">
        <f>IFERROR(VLOOKUP($A13,delm,2,0)*(Físico!AY13),0)</f>
        <v>0</v>
      </c>
      <c r="Y13" s="1">
        <f>IFERROR(VLOOKUP($A13,delm,2,0)*(Físico!AZ13),0)</f>
        <v>0</v>
      </c>
      <c r="Z13" s="1">
        <f>IFERROR(VLOOKUP($A13,delm,2,0)*(Físico!BA13),0)</f>
        <v>0</v>
      </c>
      <c r="AA13" s="1">
        <f t="shared" si="1"/>
        <v>1128.58</v>
      </c>
    </row>
    <row r="14" spans="1:27" x14ac:dyDescent="0.25">
      <c r="A14">
        <f t="shared" si="0"/>
        <v>40305015</v>
      </c>
      <c r="B14" t="s">
        <v>38</v>
      </c>
      <c r="C14" s="1">
        <f>IFERROR(VLOOKUP($A14,delm,2,0)*(Físico!AD14),0)</f>
        <v>0</v>
      </c>
      <c r="D14" s="1">
        <f>IFERROR(VLOOKUP($A14,delm,2,0)*(Físico!AE14),0)</f>
        <v>9097.08</v>
      </c>
      <c r="E14" s="1">
        <f>IFERROR(VLOOKUP($A14,delm,2,0)*(Físico!AF14),0)</f>
        <v>0</v>
      </c>
      <c r="F14" s="1">
        <f>IFERROR(VLOOKUP($A14,delm,2,0)*(Físico!AG14),0)</f>
        <v>1516.18</v>
      </c>
      <c r="G14" s="1">
        <f>IFERROR(VLOOKUP($A14,delm,2,0)*(Físico!AH14),0)</f>
        <v>0</v>
      </c>
      <c r="H14" s="1">
        <f>IFERROR(VLOOKUP($A14,delm,2,0)*(Físico!AI14),0)</f>
        <v>0</v>
      </c>
      <c r="I14" s="1">
        <f>IFERROR(VLOOKUP($A14,delm,2,0)*(Físico!AJ14),0)</f>
        <v>0</v>
      </c>
      <c r="J14" s="1">
        <f>IFERROR(VLOOKUP($A14,delm,2,0)*(Físico!AK14),0)</f>
        <v>0</v>
      </c>
      <c r="K14" s="1">
        <f>IFERROR(VLOOKUP($A14,delm,2,0)*(Físico!AL14),0)</f>
        <v>0</v>
      </c>
      <c r="L14" s="1">
        <f>IFERROR(VLOOKUP($A14,delm,2,0)*(Físico!AM14),0)</f>
        <v>0</v>
      </c>
      <c r="M14" s="1">
        <f>IFERROR(VLOOKUP($A14,delm,2,0)*(Físico!AN14),0)</f>
        <v>0</v>
      </c>
      <c r="N14" s="1">
        <f>IFERROR(VLOOKUP($A14,delm,2,0)*(Físico!AO14),0)</f>
        <v>0</v>
      </c>
      <c r="O14" s="1">
        <f>IFERROR(VLOOKUP($A14,delm,2,0)*(Físico!AP14),0)</f>
        <v>0</v>
      </c>
      <c r="P14" s="1">
        <f>IFERROR(VLOOKUP($A14,delm,2,0)*(Físico!AQ14),0)</f>
        <v>0</v>
      </c>
      <c r="Q14" s="1">
        <f>IFERROR(VLOOKUP($A14,delm,2,0)*(Físico!AR14),0)</f>
        <v>0</v>
      </c>
      <c r="R14" s="1">
        <f>IFERROR(VLOOKUP($A14,delm,2,0)*(Físico!AS14),0)</f>
        <v>0</v>
      </c>
      <c r="S14" s="1">
        <f>IFERROR(VLOOKUP($A14,delm,2,0)*(Físico!AT14),0)</f>
        <v>0</v>
      </c>
      <c r="T14" s="1">
        <f>IFERROR(VLOOKUP($A14,delm,2,0)*(Físico!AU14),0)</f>
        <v>0</v>
      </c>
      <c r="U14" s="1">
        <f>IFERROR(VLOOKUP($A14,delm,2,0)*(Físico!AV14),0)</f>
        <v>0</v>
      </c>
      <c r="V14" s="1">
        <f>IFERROR(VLOOKUP($A14,delm,2,0)*(Físico!AW14),0)</f>
        <v>0</v>
      </c>
      <c r="W14" s="1">
        <f>IFERROR(VLOOKUP($A14,delm,2,0)*(Físico!AX14),0)</f>
        <v>0</v>
      </c>
      <c r="X14" s="1">
        <f>IFERROR(VLOOKUP($A14,delm,2,0)*(Físico!AY14),0)</f>
        <v>0</v>
      </c>
      <c r="Y14" s="1">
        <f>IFERROR(VLOOKUP($A14,delm,2,0)*(Físico!AZ14),0)</f>
        <v>0</v>
      </c>
      <c r="Z14" s="1">
        <f>IFERROR(VLOOKUP($A14,delm,2,0)*(Físico!BA14),0)</f>
        <v>0</v>
      </c>
      <c r="AA14" s="1">
        <f t="shared" si="1"/>
        <v>10613.26</v>
      </c>
    </row>
    <row r="15" spans="1:27" x14ac:dyDescent="0.25">
      <c r="A15">
        <f t="shared" si="0"/>
        <v>40307005</v>
      </c>
      <c r="B15" t="s">
        <v>39</v>
      </c>
      <c r="C15" s="1">
        <f>IFERROR(VLOOKUP($A15,delm,2,0)*(Físico!AD15),0)</f>
        <v>0</v>
      </c>
      <c r="D15" s="1">
        <f>IFERROR(VLOOKUP($A15,delm,2,0)*(Físico!AE15),0)</f>
        <v>0</v>
      </c>
      <c r="E15" s="1">
        <f>IFERROR(VLOOKUP($A15,delm,2,0)*(Físico!AF15),0)</f>
        <v>0</v>
      </c>
      <c r="F15" s="1">
        <f>IFERROR(VLOOKUP($A15,delm,2,0)*(Físico!AG15),0)</f>
        <v>0</v>
      </c>
      <c r="G15" s="1">
        <f>IFERROR(VLOOKUP($A15,delm,2,0)*(Físico!AH15),0)</f>
        <v>0</v>
      </c>
      <c r="H15" s="1">
        <f>IFERROR(VLOOKUP($A15,delm,2,0)*(Físico!AI15),0)</f>
        <v>8387.52</v>
      </c>
      <c r="I15" s="1">
        <f>IFERROR(VLOOKUP($A15,delm,2,0)*(Físico!AJ15),0)</f>
        <v>0</v>
      </c>
      <c r="J15" s="1">
        <f>IFERROR(VLOOKUP($A15,delm,2,0)*(Físico!AK15),0)</f>
        <v>0</v>
      </c>
      <c r="K15" s="1">
        <f>IFERROR(VLOOKUP($A15,delm,2,0)*(Físico!AL15),0)</f>
        <v>0</v>
      </c>
      <c r="L15" s="1">
        <f>IFERROR(VLOOKUP($A15,delm,2,0)*(Físico!AM15),0)</f>
        <v>0</v>
      </c>
      <c r="M15" s="1">
        <f>IFERROR(VLOOKUP($A15,delm,2,0)*(Físico!AN15),0)</f>
        <v>0</v>
      </c>
      <c r="N15" s="1">
        <f>IFERROR(VLOOKUP($A15,delm,2,0)*(Físico!AO15),0)</f>
        <v>0</v>
      </c>
      <c r="O15" s="1">
        <f>IFERROR(VLOOKUP($A15,delm,2,0)*(Físico!AP15),0)</f>
        <v>0</v>
      </c>
      <c r="P15" s="1">
        <f>IFERROR(VLOOKUP($A15,delm,2,0)*(Físico!AQ15),0)</f>
        <v>0</v>
      </c>
      <c r="Q15" s="1">
        <f>IFERROR(VLOOKUP($A15,delm,2,0)*(Físico!AR15),0)</f>
        <v>0</v>
      </c>
      <c r="R15" s="1">
        <f>IFERROR(VLOOKUP($A15,delm,2,0)*(Físico!AS15),0)</f>
        <v>0</v>
      </c>
      <c r="S15" s="1">
        <f>IFERROR(VLOOKUP($A15,delm,2,0)*(Físico!AT15),0)</f>
        <v>0</v>
      </c>
      <c r="T15" s="1">
        <f>IFERROR(VLOOKUP($A15,delm,2,0)*(Físico!AU15),0)</f>
        <v>0</v>
      </c>
      <c r="U15" s="1">
        <f>IFERROR(VLOOKUP($A15,delm,2,0)*(Físico!AV15),0)</f>
        <v>0</v>
      </c>
      <c r="V15" s="1">
        <f>IFERROR(VLOOKUP($A15,delm,2,0)*(Físico!AW15),0)</f>
        <v>0</v>
      </c>
      <c r="W15" s="1">
        <f>IFERROR(VLOOKUP($A15,delm,2,0)*(Físico!AX15),0)</f>
        <v>0</v>
      </c>
      <c r="X15" s="1">
        <f>IFERROR(VLOOKUP($A15,delm,2,0)*(Físico!AY15),0)</f>
        <v>0</v>
      </c>
      <c r="Y15" s="1">
        <f>IFERROR(VLOOKUP($A15,delm,2,0)*(Físico!AZ15),0)</f>
        <v>0</v>
      </c>
      <c r="Z15" s="1">
        <f>IFERROR(VLOOKUP($A15,delm,2,0)*(Físico!BA15),0)</f>
        <v>0</v>
      </c>
      <c r="AA15" s="1">
        <f t="shared" si="1"/>
        <v>8387.52</v>
      </c>
    </row>
    <row r="16" spans="1:27" x14ac:dyDescent="0.25">
      <c r="A16">
        <f t="shared" si="0"/>
        <v>40605001</v>
      </c>
      <c r="B16" t="s">
        <v>40</v>
      </c>
      <c r="C16" s="1">
        <f>IFERROR(VLOOKUP($A16,delm,2,0)*(Físico!AD16),0)</f>
        <v>0</v>
      </c>
      <c r="D16" s="1">
        <f>IFERROR(VLOOKUP($A16,delm,2,0)*(Físico!AE16),0)</f>
        <v>0</v>
      </c>
      <c r="E16" s="1">
        <f>IFERROR(VLOOKUP($A16,delm,2,0)*(Físico!AF16),0)</f>
        <v>0</v>
      </c>
      <c r="F16" s="1">
        <f>IFERROR(VLOOKUP($A16,delm,2,0)*(Físico!AG16),0)</f>
        <v>875.97</v>
      </c>
      <c r="G16" s="1">
        <f>IFERROR(VLOOKUP($A16,delm,2,0)*(Físico!AH16),0)</f>
        <v>0</v>
      </c>
      <c r="H16" s="1">
        <f>IFERROR(VLOOKUP($A16,delm,2,0)*(Físico!AI16),0)</f>
        <v>0</v>
      </c>
      <c r="I16" s="1">
        <f>IFERROR(VLOOKUP($A16,delm,2,0)*(Físico!AJ16),0)</f>
        <v>0</v>
      </c>
      <c r="J16" s="1">
        <f>IFERROR(VLOOKUP($A16,delm,2,0)*(Físico!AK16),0)</f>
        <v>0</v>
      </c>
      <c r="K16" s="1">
        <f>IFERROR(VLOOKUP($A16,delm,2,0)*(Físico!AL16),0)</f>
        <v>0</v>
      </c>
      <c r="L16" s="1">
        <f>IFERROR(VLOOKUP($A16,delm,2,0)*(Físico!AM16),0)</f>
        <v>0</v>
      </c>
      <c r="M16" s="1">
        <f>IFERROR(VLOOKUP($A16,delm,2,0)*(Físico!AN16),0)</f>
        <v>0</v>
      </c>
      <c r="N16" s="1">
        <f>IFERROR(VLOOKUP($A16,delm,2,0)*(Físico!AO16),0)</f>
        <v>0</v>
      </c>
      <c r="O16" s="1">
        <f>IFERROR(VLOOKUP($A16,delm,2,0)*(Físico!AP16),0)</f>
        <v>0</v>
      </c>
      <c r="P16" s="1">
        <f>IFERROR(VLOOKUP($A16,delm,2,0)*(Físico!AQ16),0)</f>
        <v>0</v>
      </c>
      <c r="Q16" s="1">
        <f>IFERROR(VLOOKUP($A16,delm,2,0)*(Físico!AR16),0)</f>
        <v>0</v>
      </c>
      <c r="R16" s="1">
        <f>IFERROR(VLOOKUP($A16,delm,2,0)*(Físico!AS16),0)</f>
        <v>0</v>
      </c>
      <c r="S16" s="1">
        <f>IFERROR(VLOOKUP($A16,delm,2,0)*(Físico!AT16),0)</f>
        <v>0</v>
      </c>
      <c r="T16" s="1">
        <f>IFERROR(VLOOKUP($A16,delm,2,0)*(Físico!AU16),0)</f>
        <v>0</v>
      </c>
      <c r="U16" s="1">
        <f>IFERROR(VLOOKUP($A16,delm,2,0)*(Físico!AV16),0)</f>
        <v>0</v>
      </c>
      <c r="V16" s="1">
        <f>IFERROR(VLOOKUP($A16,delm,2,0)*(Físico!AW16),0)</f>
        <v>0</v>
      </c>
      <c r="W16" s="1">
        <f>IFERROR(VLOOKUP($A16,delm,2,0)*(Físico!AX16),0)</f>
        <v>0</v>
      </c>
      <c r="X16" s="1">
        <f>IFERROR(VLOOKUP($A16,delm,2,0)*(Físico!AY16),0)</f>
        <v>0</v>
      </c>
      <c r="Y16" s="1">
        <f>IFERROR(VLOOKUP($A16,delm,2,0)*(Físico!AZ16),0)</f>
        <v>0</v>
      </c>
      <c r="Z16" s="1">
        <f>IFERROR(VLOOKUP($A16,delm,2,0)*(Físico!BA16),0)</f>
        <v>0</v>
      </c>
      <c r="AA16" s="1">
        <f t="shared" si="1"/>
        <v>875.97</v>
      </c>
    </row>
    <row r="17" spans="1:27" x14ac:dyDescent="0.25">
      <c r="A17">
        <f t="shared" si="0"/>
        <v>40605004</v>
      </c>
      <c r="B17" t="s">
        <v>41</v>
      </c>
      <c r="C17" s="1">
        <f>IFERROR(VLOOKUP($A17,delm,2,0)*(Físico!AD17),0)</f>
        <v>0</v>
      </c>
      <c r="D17" s="1">
        <f>IFERROR(VLOOKUP($A17,delm,2,0)*(Físico!AE17),0)</f>
        <v>0</v>
      </c>
      <c r="E17" s="1">
        <f>IFERROR(VLOOKUP($A17,delm,2,0)*(Físico!AF17),0)</f>
        <v>0</v>
      </c>
      <c r="F17" s="1">
        <f>IFERROR(VLOOKUP($A17,delm,2,0)*(Físico!AG17),0)</f>
        <v>2933.04</v>
      </c>
      <c r="G17" s="1">
        <f>IFERROR(VLOOKUP($A17,delm,2,0)*(Físico!AH17),0)</f>
        <v>0</v>
      </c>
      <c r="H17" s="1">
        <f>IFERROR(VLOOKUP($A17,delm,2,0)*(Físico!AI17),0)</f>
        <v>0</v>
      </c>
      <c r="I17" s="1">
        <f>IFERROR(VLOOKUP($A17,delm,2,0)*(Físico!AJ17),0)</f>
        <v>0</v>
      </c>
      <c r="J17" s="1">
        <f>IFERROR(VLOOKUP($A17,delm,2,0)*(Físico!AK17),0)</f>
        <v>0</v>
      </c>
      <c r="K17" s="1">
        <f>IFERROR(VLOOKUP($A17,delm,2,0)*(Físico!AL17),0)</f>
        <v>0</v>
      </c>
      <c r="L17" s="1">
        <f>IFERROR(VLOOKUP($A17,delm,2,0)*(Físico!AM17),0)</f>
        <v>0</v>
      </c>
      <c r="M17" s="1">
        <f>IFERROR(VLOOKUP($A17,delm,2,0)*(Físico!AN17),0)</f>
        <v>0</v>
      </c>
      <c r="N17" s="1">
        <f>IFERROR(VLOOKUP($A17,delm,2,0)*(Físico!AO17),0)</f>
        <v>0</v>
      </c>
      <c r="O17" s="1">
        <f>IFERROR(VLOOKUP($A17,delm,2,0)*(Físico!AP17),0)</f>
        <v>1466.52</v>
      </c>
      <c r="P17" s="1">
        <f>IFERROR(VLOOKUP($A17,delm,2,0)*(Físico!AQ17),0)</f>
        <v>8799.119999999999</v>
      </c>
      <c r="Q17" s="1">
        <f>IFERROR(VLOOKUP($A17,delm,2,0)*(Físico!AR17),0)</f>
        <v>0</v>
      </c>
      <c r="R17" s="1">
        <f>IFERROR(VLOOKUP($A17,delm,2,0)*(Físico!AS17),0)</f>
        <v>0</v>
      </c>
      <c r="S17" s="1">
        <f>IFERROR(VLOOKUP($A17,delm,2,0)*(Físico!AT17),0)</f>
        <v>0</v>
      </c>
      <c r="T17" s="1">
        <f>IFERROR(VLOOKUP($A17,delm,2,0)*(Físico!AU17),0)</f>
        <v>0</v>
      </c>
      <c r="U17" s="1">
        <f>IFERROR(VLOOKUP($A17,delm,2,0)*(Físico!AV17),0)</f>
        <v>0</v>
      </c>
      <c r="V17" s="1">
        <f>IFERROR(VLOOKUP($A17,delm,2,0)*(Físico!AW17),0)</f>
        <v>0</v>
      </c>
      <c r="W17" s="1">
        <f>IFERROR(VLOOKUP($A17,delm,2,0)*(Físico!AX17),0)</f>
        <v>0</v>
      </c>
      <c r="X17" s="1">
        <f>IFERROR(VLOOKUP($A17,delm,2,0)*(Físico!AY17),0)</f>
        <v>0</v>
      </c>
      <c r="Y17" s="1">
        <f>IFERROR(VLOOKUP($A17,delm,2,0)*(Físico!AZ17),0)</f>
        <v>0</v>
      </c>
      <c r="Z17" s="1">
        <f>IFERROR(VLOOKUP($A17,delm,2,0)*(Físico!BA17),0)</f>
        <v>0</v>
      </c>
      <c r="AA17" s="1">
        <f t="shared" si="1"/>
        <v>13198.679999999998</v>
      </c>
    </row>
    <row r="18" spans="1:27" x14ac:dyDescent="0.25">
      <c r="A18">
        <f t="shared" si="0"/>
        <v>40605013</v>
      </c>
      <c r="B18" t="s">
        <v>42</v>
      </c>
      <c r="C18" s="1">
        <f>IFERROR(VLOOKUP($A18,delm,2,0)*(Físico!AD18),0)</f>
        <v>0</v>
      </c>
      <c r="D18" s="1">
        <f>IFERROR(VLOOKUP($A18,delm,2,0)*(Físico!AE18),0)</f>
        <v>0</v>
      </c>
      <c r="E18" s="1">
        <f>IFERROR(VLOOKUP($A18,delm,2,0)*(Físico!AF18),0)</f>
        <v>0</v>
      </c>
      <c r="F18" s="1">
        <f>IFERROR(VLOOKUP($A18,delm,2,0)*(Físico!AG18),0)</f>
        <v>0</v>
      </c>
      <c r="G18" s="1">
        <f>IFERROR(VLOOKUP($A18,delm,2,0)*(Físico!AH18),0)</f>
        <v>0</v>
      </c>
      <c r="H18" s="1">
        <f>IFERROR(VLOOKUP($A18,delm,2,0)*(Físico!AI18),0)</f>
        <v>0</v>
      </c>
      <c r="I18" s="1">
        <f>IFERROR(VLOOKUP($A18,delm,2,0)*(Físico!AJ18),0)</f>
        <v>0</v>
      </c>
      <c r="J18" s="1">
        <f>IFERROR(VLOOKUP($A18,delm,2,0)*(Físico!AK18),0)</f>
        <v>0</v>
      </c>
      <c r="K18" s="1">
        <f>IFERROR(VLOOKUP($A18,delm,2,0)*(Físico!AL18),0)</f>
        <v>0</v>
      </c>
      <c r="L18" s="1">
        <f>IFERROR(VLOOKUP($A18,delm,2,0)*(Físico!AM18),0)</f>
        <v>0</v>
      </c>
      <c r="M18" s="1">
        <f>IFERROR(VLOOKUP($A18,delm,2,0)*(Físico!AN18),0)</f>
        <v>0</v>
      </c>
      <c r="N18" s="1">
        <f>IFERROR(VLOOKUP($A18,delm,2,0)*(Físico!AO18),0)</f>
        <v>0</v>
      </c>
      <c r="O18" s="1">
        <f>IFERROR(VLOOKUP($A18,delm,2,0)*(Físico!AP18),0)</f>
        <v>1685.96</v>
      </c>
      <c r="P18" s="1">
        <f>IFERROR(VLOOKUP($A18,delm,2,0)*(Físico!AQ18),0)</f>
        <v>5057.88</v>
      </c>
      <c r="Q18" s="1">
        <f>IFERROR(VLOOKUP($A18,delm,2,0)*(Físico!AR18),0)</f>
        <v>0</v>
      </c>
      <c r="R18" s="1">
        <f>IFERROR(VLOOKUP($A18,delm,2,0)*(Físico!AS18),0)</f>
        <v>0</v>
      </c>
      <c r="S18" s="1">
        <f>IFERROR(VLOOKUP($A18,delm,2,0)*(Físico!AT18),0)</f>
        <v>0</v>
      </c>
      <c r="T18" s="1">
        <f>IFERROR(VLOOKUP($A18,delm,2,0)*(Físico!AU18),0)</f>
        <v>0</v>
      </c>
      <c r="U18" s="1">
        <f>IFERROR(VLOOKUP($A18,delm,2,0)*(Físico!AV18),0)</f>
        <v>0</v>
      </c>
      <c r="V18" s="1">
        <f>IFERROR(VLOOKUP($A18,delm,2,0)*(Físico!AW18),0)</f>
        <v>0</v>
      </c>
      <c r="W18" s="1">
        <f>IFERROR(VLOOKUP($A18,delm,2,0)*(Físico!AX18),0)</f>
        <v>0</v>
      </c>
      <c r="X18" s="1">
        <f>IFERROR(VLOOKUP($A18,delm,2,0)*(Físico!AY18),0)</f>
        <v>0</v>
      </c>
      <c r="Y18" s="1">
        <f>IFERROR(VLOOKUP($A18,delm,2,0)*(Físico!AZ18),0)</f>
        <v>0</v>
      </c>
      <c r="Z18" s="1">
        <f>IFERROR(VLOOKUP($A18,delm,2,0)*(Físico!BA18),0)</f>
        <v>0</v>
      </c>
      <c r="AA18" s="1">
        <f t="shared" si="1"/>
        <v>6743.84</v>
      </c>
    </row>
    <row r="19" spans="1:27" x14ac:dyDescent="0.25">
      <c r="A19">
        <f t="shared" si="0"/>
        <v>40905008</v>
      </c>
      <c r="B19" t="s">
        <v>43</v>
      </c>
      <c r="C19" s="1">
        <f>IFERROR(VLOOKUP($A19,delm,2,0)*(Físico!AD19),0)</f>
        <v>657.36</v>
      </c>
      <c r="D19" s="1">
        <f>IFERROR(VLOOKUP($A19,delm,2,0)*(Físico!AE19),0)</f>
        <v>0</v>
      </c>
      <c r="E19" s="1">
        <f>IFERROR(VLOOKUP($A19,delm,2,0)*(Físico!AF19),0)</f>
        <v>657.36</v>
      </c>
      <c r="F19" s="1">
        <f>IFERROR(VLOOKUP($A19,delm,2,0)*(Físico!AG19),0)</f>
        <v>1314.72</v>
      </c>
      <c r="G19" s="1">
        <f>IFERROR(VLOOKUP($A19,delm,2,0)*(Físico!AH19),0)</f>
        <v>0</v>
      </c>
      <c r="H19" s="1">
        <f>IFERROR(VLOOKUP($A19,delm,2,0)*(Físico!AI19),0)</f>
        <v>0</v>
      </c>
      <c r="I19" s="1">
        <f>IFERROR(VLOOKUP($A19,delm,2,0)*(Físico!AJ19),0)</f>
        <v>2629.44</v>
      </c>
      <c r="J19" s="1">
        <f>IFERROR(VLOOKUP($A19,delm,2,0)*(Físico!AK19),0)</f>
        <v>5258.88</v>
      </c>
      <c r="K19" s="1">
        <f>IFERROR(VLOOKUP($A19,delm,2,0)*(Físico!AL19),0)</f>
        <v>0</v>
      </c>
      <c r="L19" s="1">
        <f>IFERROR(VLOOKUP($A19,delm,2,0)*(Físico!AM19),0)</f>
        <v>0</v>
      </c>
      <c r="M19" s="1">
        <f>IFERROR(VLOOKUP($A19,delm,2,0)*(Físico!AN19),0)</f>
        <v>0</v>
      </c>
      <c r="N19" s="1">
        <f>IFERROR(VLOOKUP($A19,delm,2,0)*(Físico!AO19),0)</f>
        <v>1314.72</v>
      </c>
      <c r="O19" s="1">
        <f>IFERROR(VLOOKUP($A19,delm,2,0)*(Físico!AP19),0)</f>
        <v>0</v>
      </c>
      <c r="P19" s="1">
        <f>IFERROR(VLOOKUP($A19,delm,2,0)*(Físico!AQ19),0)</f>
        <v>0</v>
      </c>
      <c r="Q19" s="1">
        <f>IFERROR(VLOOKUP($A19,delm,2,0)*(Físico!AR19),0)</f>
        <v>1314.72</v>
      </c>
      <c r="R19" s="1">
        <f>IFERROR(VLOOKUP($A19,delm,2,0)*(Físico!AS19),0)</f>
        <v>0</v>
      </c>
      <c r="S19" s="1">
        <f>IFERROR(VLOOKUP($A19,delm,2,0)*(Físico!AT19),0)</f>
        <v>1314.72</v>
      </c>
      <c r="T19" s="1">
        <f>IFERROR(VLOOKUP($A19,delm,2,0)*(Físico!AU19),0)</f>
        <v>1972.08</v>
      </c>
      <c r="U19" s="1">
        <f>IFERROR(VLOOKUP($A19,delm,2,0)*(Físico!AV19),0)</f>
        <v>24979.68</v>
      </c>
      <c r="V19" s="1">
        <f>IFERROR(VLOOKUP($A19,delm,2,0)*(Físico!AW19),0)</f>
        <v>1972.08</v>
      </c>
      <c r="W19" s="1">
        <f>IFERROR(VLOOKUP($A19,delm,2,0)*(Físico!AX19),0)</f>
        <v>1972.08</v>
      </c>
      <c r="X19" s="1">
        <f>IFERROR(VLOOKUP($A19,delm,2,0)*(Físico!AY19),0)</f>
        <v>8545.68</v>
      </c>
      <c r="Y19" s="1">
        <f>IFERROR(VLOOKUP($A19,delm,2,0)*(Físico!AZ19),0)</f>
        <v>0</v>
      </c>
      <c r="Z19" s="1">
        <f>IFERROR(VLOOKUP($A19,delm,2,0)*(Físico!BA19),0)</f>
        <v>0</v>
      </c>
      <c r="AA19" s="1">
        <f t="shared" si="1"/>
        <v>53903.520000000004</v>
      </c>
    </row>
    <row r="20" spans="1:27" x14ac:dyDescent="0.25">
      <c r="A20">
        <f t="shared" si="0"/>
        <v>41501001</v>
      </c>
      <c r="B20" t="s">
        <v>44</v>
      </c>
      <c r="C20" s="1">
        <f>IFERROR(VLOOKUP($A20,delm,2,0)*(Físico!AD20),0)</f>
        <v>2000</v>
      </c>
      <c r="D20" s="1">
        <f>IFERROR(VLOOKUP($A20,delm,2,0)*(Físico!AE20),0)</f>
        <v>0</v>
      </c>
      <c r="E20" s="1">
        <f>IFERROR(VLOOKUP($A20,delm,2,0)*(Físico!AF20),0)</f>
        <v>0</v>
      </c>
      <c r="F20" s="1">
        <f>IFERROR(VLOOKUP($A20,delm,2,0)*(Físico!AG20),0)</f>
        <v>0</v>
      </c>
      <c r="G20" s="1">
        <f>IFERROR(VLOOKUP($A20,delm,2,0)*(Físico!AH20),0)</f>
        <v>8000</v>
      </c>
      <c r="H20" s="1">
        <f>IFERROR(VLOOKUP($A20,delm,2,0)*(Físico!AI20),0)</f>
        <v>0</v>
      </c>
      <c r="I20" s="1">
        <f>IFERROR(VLOOKUP($A20,delm,2,0)*(Físico!AJ20),0)</f>
        <v>0</v>
      </c>
      <c r="J20" s="1">
        <f>IFERROR(VLOOKUP($A20,delm,2,0)*(Físico!AK20),0)</f>
        <v>0</v>
      </c>
      <c r="K20" s="1">
        <f>IFERROR(VLOOKUP($A20,delm,2,0)*(Físico!AL20),0)</f>
        <v>12000</v>
      </c>
      <c r="L20" s="1">
        <f>IFERROR(VLOOKUP($A20,delm,2,0)*(Físico!AM20),0)</f>
        <v>6000</v>
      </c>
      <c r="M20" s="1">
        <f>IFERROR(VLOOKUP($A20,delm,2,0)*(Físico!AN20),0)</f>
        <v>0</v>
      </c>
      <c r="N20" s="1">
        <f>IFERROR(VLOOKUP($A20,delm,2,0)*(Físico!AO20),0)</f>
        <v>0</v>
      </c>
      <c r="O20" s="1">
        <f>IFERROR(VLOOKUP($A20,delm,2,0)*(Físico!AP20),0)</f>
        <v>8000</v>
      </c>
      <c r="P20" s="1">
        <f>IFERROR(VLOOKUP($A20,delm,2,0)*(Físico!AQ20),0)</f>
        <v>10000</v>
      </c>
      <c r="Q20" s="1">
        <f>IFERROR(VLOOKUP($A20,delm,2,0)*(Físico!AR20),0)</f>
        <v>0</v>
      </c>
      <c r="R20" s="1">
        <f>IFERROR(VLOOKUP($A20,delm,2,0)*(Físico!AS20),0)</f>
        <v>0</v>
      </c>
      <c r="S20" s="1">
        <f>IFERROR(VLOOKUP($A20,delm,2,0)*(Físico!AT20),0)</f>
        <v>0</v>
      </c>
      <c r="T20" s="1">
        <f>IFERROR(VLOOKUP($A20,delm,2,0)*(Físico!AU20),0)</f>
        <v>0</v>
      </c>
      <c r="U20" s="1">
        <f>IFERROR(VLOOKUP($A20,delm,2,0)*(Físico!AV20),0)</f>
        <v>6000</v>
      </c>
      <c r="V20" s="1">
        <f>IFERROR(VLOOKUP($A20,delm,2,0)*(Físico!AW20),0)</f>
        <v>0</v>
      </c>
      <c r="W20" s="1">
        <f>IFERROR(VLOOKUP($A20,delm,2,0)*(Físico!AX20),0)</f>
        <v>2000</v>
      </c>
      <c r="X20" s="1">
        <f>IFERROR(VLOOKUP($A20,delm,2,0)*(Físico!AY20),0)</f>
        <v>0</v>
      </c>
      <c r="Y20" s="1">
        <f>IFERROR(VLOOKUP($A20,delm,2,0)*(Físico!AZ20),0)</f>
        <v>2000</v>
      </c>
      <c r="Z20" s="1">
        <f>IFERROR(VLOOKUP($A20,delm,2,0)*(Físico!BA20),0)</f>
        <v>0</v>
      </c>
      <c r="AA20" s="1">
        <f t="shared" si="1"/>
        <v>56000</v>
      </c>
    </row>
    <row r="21" spans="1:27" x14ac:dyDescent="0.25">
      <c r="A21">
        <f t="shared" si="0"/>
        <v>41502003</v>
      </c>
      <c r="B21" t="s">
        <v>45</v>
      </c>
      <c r="C21" s="1">
        <f>IFERROR(VLOOKUP($A21,delm,2,0)*(Físico!AD21),0)</f>
        <v>0</v>
      </c>
      <c r="D21" s="1">
        <f>IFERROR(VLOOKUP($A21,delm,2,0)*(Físico!AE21),0)</f>
        <v>0</v>
      </c>
      <c r="E21" s="1">
        <f>IFERROR(VLOOKUP($A21,delm,2,0)*(Físico!AF21),0)</f>
        <v>0</v>
      </c>
      <c r="F21" s="1">
        <f>IFERROR(VLOOKUP($A21,delm,2,0)*(Físico!AG21),0)</f>
        <v>0</v>
      </c>
      <c r="G21" s="1">
        <f>IFERROR(VLOOKUP($A21,delm,2,0)*(Físico!AH21),0)</f>
        <v>0</v>
      </c>
      <c r="H21" s="1">
        <f>IFERROR(VLOOKUP($A21,delm,2,0)*(Físico!AI21),0)</f>
        <v>2000</v>
      </c>
      <c r="I21" s="1">
        <f>IFERROR(VLOOKUP($A21,delm,2,0)*(Físico!AJ21),0)</f>
        <v>0</v>
      </c>
      <c r="J21" s="1">
        <f>IFERROR(VLOOKUP($A21,delm,2,0)*(Físico!AK21),0)</f>
        <v>0</v>
      </c>
      <c r="K21" s="1">
        <f>IFERROR(VLOOKUP($A21,delm,2,0)*(Físico!AL21),0)</f>
        <v>6000</v>
      </c>
      <c r="L21" s="1">
        <f>IFERROR(VLOOKUP($A21,delm,2,0)*(Físico!AM21),0)</f>
        <v>0</v>
      </c>
      <c r="M21" s="1">
        <f>IFERROR(VLOOKUP($A21,delm,2,0)*(Físico!AN21),0)</f>
        <v>2000</v>
      </c>
      <c r="N21" s="1">
        <f>IFERROR(VLOOKUP($A21,delm,2,0)*(Físico!AO21),0)</f>
        <v>0</v>
      </c>
      <c r="O21" s="1">
        <f>IFERROR(VLOOKUP($A21,delm,2,0)*(Físico!AP21),0)</f>
        <v>4000</v>
      </c>
      <c r="P21" s="1">
        <f>IFERROR(VLOOKUP($A21,delm,2,0)*(Físico!AQ21),0)</f>
        <v>2000</v>
      </c>
      <c r="Q21" s="1">
        <f>IFERROR(VLOOKUP($A21,delm,2,0)*(Físico!AR21),0)</f>
        <v>0</v>
      </c>
      <c r="R21" s="1">
        <f>IFERROR(VLOOKUP($A21,delm,2,0)*(Físico!AS21),0)</f>
        <v>0</v>
      </c>
      <c r="S21" s="1">
        <f>IFERROR(VLOOKUP($A21,delm,2,0)*(Físico!AT21),0)</f>
        <v>0</v>
      </c>
      <c r="T21" s="1">
        <f>IFERROR(VLOOKUP($A21,delm,2,0)*(Físico!AU21),0)</f>
        <v>4000</v>
      </c>
      <c r="U21" s="1">
        <f>IFERROR(VLOOKUP($A21,delm,2,0)*(Físico!AV21),0)</f>
        <v>0</v>
      </c>
      <c r="V21" s="1">
        <f>IFERROR(VLOOKUP($A21,delm,2,0)*(Físico!AW21),0)</f>
        <v>0</v>
      </c>
      <c r="W21" s="1">
        <f>IFERROR(VLOOKUP($A21,delm,2,0)*(Físico!AX21),0)</f>
        <v>0</v>
      </c>
      <c r="X21" s="1">
        <f>IFERROR(VLOOKUP($A21,delm,2,0)*(Físico!AY21),0)</f>
        <v>0</v>
      </c>
      <c r="Y21" s="1">
        <f>IFERROR(VLOOKUP($A21,delm,2,0)*(Físico!AZ21),0)</f>
        <v>0</v>
      </c>
      <c r="Z21" s="1">
        <f>IFERROR(VLOOKUP($A21,delm,2,0)*(Físico!BA21),0)</f>
        <v>4000</v>
      </c>
      <c r="AA21" s="1">
        <f t="shared" si="1"/>
        <v>24000</v>
      </c>
    </row>
    <row r="22" spans="1:27" x14ac:dyDescent="0.25">
      <c r="A22">
        <f t="shared" si="0"/>
        <v>41502005</v>
      </c>
      <c r="B22" t="s">
        <v>46</v>
      </c>
      <c r="C22" s="1">
        <f>IFERROR(VLOOKUP($A22,delm,2,0)*(Físico!AD22),0)</f>
        <v>0</v>
      </c>
      <c r="D22" s="1">
        <f>IFERROR(VLOOKUP($A22,delm,2,0)*(Físico!AE22),0)</f>
        <v>0</v>
      </c>
      <c r="E22" s="1">
        <f>IFERROR(VLOOKUP($A22,delm,2,0)*(Físico!AF22),0)</f>
        <v>0</v>
      </c>
      <c r="F22" s="1">
        <f>IFERROR(VLOOKUP($A22,delm,2,0)*(Físico!AG22),0)</f>
        <v>22000</v>
      </c>
      <c r="G22" s="1">
        <f>IFERROR(VLOOKUP($A22,delm,2,0)*(Físico!AH22),0)</f>
        <v>0</v>
      </c>
      <c r="H22" s="1">
        <f>IFERROR(VLOOKUP($A22,delm,2,0)*(Físico!AI22),0)</f>
        <v>30000</v>
      </c>
      <c r="I22" s="1">
        <f>IFERROR(VLOOKUP($A22,delm,2,0)*(Físico!AJ22),0)</f>
        <v>0</v>
      </c>
      <c r="J22" s="1">
        <f>IFERROR(VLOOKUP($A22,delm,2,0)*(Físico!AK22),0)</f>
        <v>0</v>
      </c>
      <c r="K22" s="1">
        <f>IFERROR(VLOOKUP($A22,delm,2,0)*(Físico!AL22),0)</f>
        <v>0</v>
      </c>
      <c r="L22" s="1">
        <f>IFERROR(VLOOKUP($A22,delm,2,0)*(Físico!AM22),0)</f>
        <v>0</v>
      </c>
      <c r="M22" s="1">
        <f>IFERROR(VLOOKUP($A22,delm,2,0)*(Físico!AN22),0)</f>
        <v>18000</v>
      </c>
      <c r="N22" s="1">
        <f>IFERROR(VLOOKUP($A22,delm,2,0)*(Físico!AO22),0)</f>
        <v>0</v>
      </c>
      <c r="O22" s="1">
        <f>IFERROR(VLOOKUP($A22,delm,2,0)*(Físico!AP22),0)</f>
        <v>12000</v>
      </c>
      <c r="P22" s="1">
        <f>IFERROR(VLOOKUP($A22,delm,2,0)*(Físico!AQ22),0)</f>
        <v>80000</v>
      </c>
      <c r="Q22" s="1">
        <f>IFERROR(VLOOKUP($A22,delm,2,0)*(Físico!AR22),0)</f>
        <v>0</v>
      </c>
      <c r="R22" s="1">
        <f>IFERROR(VLOOKUP($A22,delm,2,0)*(Físico!AS22),0)</f>
        <v>0</v>
      </c>
      <c r="S22" s="1">
        <f>IFERROR(VLOOKUP($A22,delm,2,0)*(Físico!AT22),0)</f>
        <v>74000</v>
      </c>
      <c r="T22" s="1">
        <f>IFERROR(VLOOKUP($A22,delm,2,0)*(Físico!AU22),0)</f>
        <v>34000</v>
      </c>
      <c r="U22" s="1">
        <f>IFERROR(VLOOKUP($A22,delm,2,0)*(Físico!AV22),0)</f>
        <v>0</v>
      </c>
      <c r="V22" s="1">
        <f>IFERROR(VLOOKUP($A22,delm,2,0)*(Físico!AW22),0)</f>
        <v>0</v>
      </c>
      <c r="W22" s="1">
        <f>IFERROR(VLOOKUP($A22,delm,2,0)*(Físico!AX22),0)</f>
        <v>0</v>
      </c>
      <c r="X22" s="1">
        <f>IFERROR(VLOOKUP($A22,delm,2,0)*(Físico!AY22),0)</f>
        <v>0</v>
      </c>
      <c r="Y22" s="1">
        <f>IFERROR(VLOOKUP($A22,delm,2,0)*(Físico!AZ22),0)</f>
        <v>0</v>
      </c>
      <c r="Z22" s="1">
        <f>IFERROR(VLOOKUP($A22,delm,2,0)*(Físico!BA22),0)</f>
        <v>0</v>
      </c>
      <c r="AA22" s="1">
        <f t="shared" si="1"/>
        <v>270000</v>
      </c>
    </row>
    <row r="23" spans="1:27" x14ac:dyDescent="0.25">
      <c r="A23">
        <f t="shared" si="0"/>
        <v>41502007</v>
      </c>
      <c r="B23" t="s">
        <v>47</v>
      </c>
      <c r="C23" s="1">
        <f>IFERROR(VLOOKUP($A23,delm,2,0)*(Físico!AD23),0)</f>
        <v>0</v>
      </c>
      <c r="D23" s="1">
        <f>IFERROR(VLOOKUP($A23,delm,2,0)*(Físico!AE23),0)</f>
        <v>0</v>
      </c>
      <c r="E23" s="1">
        <f>IFERROR(VLOOKUP($A23,delm,2,0)*(Físico!AF23),0)</f>
        <v>0</v>
      </c>
      <c r="F23" s="1">
        <f>IFERROR(VLOOKUP($A23,delm,2,0)*(Físico!AG23),0)</f>
        <v>2000</v>
      </c>
      <c r="G23" s="1">
        <f>IFERROR(VLOOKUP($A23,delm,2,0)*(Físico!AH23),0)</f>
        <v>0</v>
      </c>
      <c r="H23" s="1">
        <f>IFERROR(VLOOKUP($A23,delm,2,0)*(Físico!AI23),0)</f>
        <v>2000</v>
      </c>
      <c r="I23" s="1">
        <f>IFERROR(VLOOKUP($A23,delm,2,0)*(Físico!AJ23),0)</f>
        <v>0</v>
      </c>
      <c r="J23" s="1">
        <f>IFERROR(VLOOKUP($A23,delm,2,0)*(Físico!AK23),0)</f>
        <v>0</v>
      </c>
      <c r="K23" s="1">
        <f>IFERROR(VLOOKUP($A23,delm,2,0)*(Físico!AL23),0)</f>
        <v>0</v>
      </c>
      <c r="L23" s="1">
        <f>IFERROR(VLOOKUP($A23,delm,2,0)*(Físico!AM23),0)</f>
        <v>0</v>
      </c>
      <c r="M23" s="1">
        <f>IFERROR(VLOOKUP($A23,delm,2,0)*(Físico!AN23),0)</f>
        <v>0</v>
      </c>
      <c r="N23" s="1">
        <f>IFERROR(VLOOKUP($A23,delm,2,0)*(Físico!AO23),0)</f>
        <v>0</v>
      </c>
      <c r="O23" s="1">
        <f>IFERROR(VLOOKUP($A23,delm,2,0)*(Físico!AP23),0)</f>
        <v>0</v>
      </c>
      <c r="P23" s="1">
        <f>IFERROR(VLOOKUP($A23,delm,2,0)*(Físico!AQ23),0)</f>
        <v>8000</v>
      </c>
      <c r="Q23" s="1">
        <f>IFERROR(VLOOKUP($A23,delm,2,0)*(Físico!AR23),0)</f>
        <v>0</v>
      </c>
      <c r="R23" s="1">
        <f>IFERROR(VLOOKUP($A23,delm,2,0)*(Físico!AS23),0)</f>
        <v>2000</v>
      </c>
      <c r="S23" s="1">
        <f>IFERROR(VLOOKUP($A23,delm,2,0)*(Físico!AT23),0)</f>
        <v>4000</v>
      </c>
      <c r="T23" s="1">
        <f>IFERROR(VLOOKUP($A23,delm,2,0)*(Físico!AU23),0)</f>
        <v>0</v>
      </c>
      <c r="U23" s="1">
        <f>IFERROR(VLOOKUP($A23,delm,2,0)*(Físico!AV23),0)</f>
        <v>0</v>
      </c>
      <c r="V23" s="1">
        <f>IFERROR(VLOOKUP($A23,delm,2,0)*(Físico!AW23),0)</f>
        <v>0</v>
      </c>
      <c r="W23" s="1">
        <f>IFERROR(VLOOKUP($A23,delm,2,0)*(Físico!AX23),0)</f>
        <v>0</v>
      </c>
      <c r="X23" s="1">
        <f>IFERROR(VLOOKUP($A23,delm,2,0)*(Físico!AY23),0)</f>
        <v>0</v>
      </c>
      <c r="Y23" s="1">
        <f>IFERROR(VLOOKUP($A23,delm,2,0)*(Físico!AZ23),0)</f>
        <v>0</v>
      </c>
      <c r="Z23" s="1">
        <f>IFERROR(VLOOKUP($A23,delm,2,0)*(Físico!BA23),0)</f>
        <v>0</v>
      </c>
      <c r="AA23" s="1">
        <f t="shared" si="1"/>
        <v>18000</v>
      </c>
    </row>
    <row r="24" spans="1:27" x14ac:dyDescent="0.25">
      <c r="A24">
        <f t="shared" si="0"/>
        <v>41504003</v>
      </c>
      <c r="B24" t="s">
        <v>48</v>
      </c>
      <c r="C24" s="1">
        <f>IFERROR(VLOOKUP($A24,delm,2,0)*(Físico!AD24),0)</f>
        <v>0</v>
      </c>
      <c r="D24" s="1">
        <f>IFERROR(VLOOKUP($A24,delm,2,0)*(Físico!AE24),0)</f>
        <v>0</v>
      </c>
      <c r="E24" s="1">
        <f>IFERROR(VLOOKUP($A24,delm,2,0)*(Físico!AF24),0)</f>
        <v>0</v>
      </c>
      <c r="F24" s="1">
        <f>IFERROR(VLOOKUP($A24,delm,2,0)*(Físico!AG24),0)</f>
        <v>0</v>
      </c>
      <c r="G24" s="1">
        <f>IFERROR(VLOOKUP($A24,delm,2,0)*(Físico!AH24),0)</f>
        <v>0</v>
      </c>
      <c r="H24" s="1">
        <f>IFERROR(VLOOKUP($A24,delm,2,0)*(Físico!AI24),0)</f>
        <v>1300</v>
      </c>
      <c r="I24" s="1">
        <f>IFERROR(VLOOKUP($A24,delm,2,0)*(Físico!AJ24),0)</f>
        <v>0</v>
      </c>
      <c r="J24" s="1">
        <f>IFERROR(VLOOKUP($A24,delm,2,0)*(Físico!AK24),0)</f>
        <v>0</v>
      </c>
      <c r="K24" s="1">
        <f>IFERROR(VLOOKUP($A24,delm,2,0)*(Físico!AL24),0)</f>
        <v>0</v>
      </c>
      <c r="L24" s="1">
        <f>IFERROR(VLOOKUP($A24,delm,2,0)*(Físico!AM24),0)</f>
        <v>0</v>
      </c>
      <c r="M24" s="1">
        <f>IFERROR(VLOOKUP($A24,delm,2,0)*(Físico!AN24),0)</f>
        <v>0</v>
      </c>
      <c r="N24" s="1">
        <f>IFERROR(VLOOKUP($A24,delm,2,0)*(Físico!AO24),0)</f>
        <v>0</v>
      </c>
      <c r="O24" s="1">
        <f>IFERROR(VLOOKUP($A24,delm,2,0)*(Físico!AP24),0)</f>
        <v>0</v>
      </c>
      <c r="P24" s="1">
        <f>IFERROR(VLOOKUP($A24,delm,2,0)*(Físico!AQ24),0)</f>
        <v>0</v>
      </c>
      <c r="Q24" s="1">
        <f>IFERROR(VLOOKUP($A24,delm,2,0)*(Físico!AR24),0)</f>
        <v>0</v>
      </c>
      <c r="R24" s="1">
        <f>IFERROR(VLOOKUP($A24,delm,2,0)*(Físico!AS24),0)</f>
        <v>0</v>
      </c>
      <c r="S24" s="1">
        <f>IFERROR(VLOOKUP($A24,delm,2,0)*(Físico!AT24),0)</f>
        <v>0</v>
      </c>
      <c r="T24" s="1">
        <f>IFERROR(VLOOKUP($A24,delm,2,0)*(Físico!AU24),0)</f>
        <v>0</v>
      </c>
      <c r="U24" s="1">
        <f>IFERROR(VLOOKUP($A24,delm,2,0)*(Físico!AV24),0)</f>
        <v>0</v>
      </c>
      <c r="V24" s="1">
        <f>IFERROR(VLOOKUP($A24,delm,2,0)*(Físico!AW24),0)</f>
        <v>0</v>
      </c>
      <c r="W24" s="1">
        <f>IFERROR(VLOOKUP($A24,delm,2,0)*(Físico!AX24),0)</f>
        <v>0</v>
      </c>
      <c r="X24" s="1">
        <f>IFERROR(VLOOKUP($A24,delm,2,0)*(Físico!AY24),0)</f>
        <v>0</v>
      </c>
      <c r="Y24" s="1">
        <f>IFERROR(VLOOKUP($A24,delm,2,0)*(Físico!AZ24),0)</f>
        <v>0</v>
      </c>
      <c r="Z24" s="1">
        <f>IFERROR(VLOOKUP($A24,delm,2,0)*(Físico!BA24),0)</f>
        <v>0</v>
      </c>
      <c r="AA24" s="1">
        <f t="shared" si="1"/>
        <v>1300</v>
      </c>
    </row>
    <row r="25" spans="1:27" x14ac:dyDescent="0.25">
      <c r="A25">
        <f t="shared" si="0"/>
        <v>41601001</v>
      </c>
      <c r="B25" t="s">
        <v>49</v>
      </c>
      <c r="C25" s="1">
        <f>IFERROR(VLOOKUP($A25,delm,2,0)*(Físico!AD25),0)</f>
        <v>0</v>
      </c>
      <c r="D25" s="1">
        <f>IFERROR(VLOOKUP($A25,delm,2,0)*(Físico!AE25),0)</f>
        <v>0</v>
      </c>
      <c r="E25" s="1">
        <f>IFERROR(VLOOKUP($A25,delm,2,0)*(Físico!AF25),0)</f>
        <v>0</v>
      </c>
      <c r="F25" s="1">
        <f>IFERROR(VLOOKUP($A25,delm,2,0)*(Físico!AG25),0)</f>
        <v>839.28</v>
      </c>
      <c r="G25" s="1">
        <f>IFERROR(VLOOKUP($A25,delm,2,0)*(Físico!AH25),0)</f>
        <v>0</v>
      </c>
      <c r="H25" s="1">
        <f>IFERROR(VLOOKUP($A25,delm,2,0)*(Físico!AI25),0)</f>
        <v>0</v>
      </c>
      <c r="I25" s="1">
        <f>IFERROR(VLOOKUP($A25,delm,2,0)*(Físico!AJ25),0)</f>
        <v>0</v>
      </c>
      <c r="J25" s="1">
        <f>IFERROR(VLOOKUP($A25,delm,2,0)*(Físico!AK25),0)</f>
        <v>0</v>
      </c>
      <c r="K25" s="1">
        <f>IFERROR(VLOOKUP($A25,delm,2,0)*(Físico!AL25),0)</f>
        <v>0</v>
      </c>
      <c r="L25" s="1">
        <f>IFERROR(VLOOKUP($A25,delm,2,0)*(Físico!AM25),0)</f>
        <v>0</v>
      </c>
      <c r="M25" s="1">
        <f>IFERROR(VLOOKUP($A25,delm,2,0)*(Físico!AN25),0)</f>
        <v>839.28</v>
      </c>
      <c r="N25" s="1">
        <f>IFERROR(VLOOKUP($A25,delm,2,0)*(Físico!AO25),0)</f>
        <v>0</v>
      </c>
      <c r="O25" s="1">
        <f>IFERROR(VLOOKUP($A25,delm,2,0)*(Físico!AP25),0)</f>
        <v>0</v>
      </c>
      <c r="P25" s="1">
        <f>IFERROR(VLOOKUP($A25,delm,2,0)*(Físico!AQ25),0)</f>
        <v>839.28</v>
      </c>
      <c r="Q25" s="1">
        <f>IFERROR(VLOOKUP($A25,delm,2,0)*(Físico!AR25),0)</f>
        <v>0</v>
      </c>
      <c r="R25" s="1">
        <f>IFERROR(VLOOKUP($A25,delm,2,0)*(Físico!AS25),0)</f>
        <v>0</v>
      </c>
      <c r="S25" s="1">
        <f>IFERROR(VLOOKUP($A25,delm,2,0)*(Físico!AT25),0)</f>
        <v>0</v>
      </c>
      <c r="T25" s="1">
        <f>IFERROR(VLOOKUP($A25,delm,2,0)*(Físico!AU25),0)</f>
        <v>0</v>
      </c>
      <c r="U25" s="1">
        <f>IFERROR(VLOOKUP($A25,delm,2,0)*(Físico!AV25),0)</f>
        <v>0</v>
      </c>
      <c r="V25" s="1">
        <f>IFERROR(VLOOKUP($A25,delm,2,0)*(Físico!AW25),0)</f>
        <v>0</v>
      </c>
      <c r="W25" s="1">
        <f>IFERROR(VLOOKUP($A25,delm,2,0)*(Físico!AX25),0)</f>
        <v>0</v>
      </c>
      <c r="X25" s="1">
        <f>IFERROR(VLOOKUP($A25,delm,2,0)*(Físico!AY25),0)</f>
        <v>0</v>
      </c>
      <c r="Y25" s="1">
        <f>IFERROR(VLOOKUP($A25,delm,2,0)*(Físico!AZ25),0)</f>
        <v>0</v>
      </c>
      <c r="Z25" s="1">
        <f>IFERROR(VLOOKUP($A25,delm,2,0)*(Físico!BA25),0)</f>
        <v>0</v>
      </c>
      <c r="AA25" s="1">
        <f t="shared" si="1"/>
        <v>2517.84</v>
      </c>
    </row>
    <row r="26" spans="1:27" x14ac:dyDescent="0.25">
      <c r="A26">
        <f t="shared" si="0"/>
        <v>41601007</v>
      </c>
      <c r="B26" t="s">
        <v>50</v>
      </c>
      <c r="C26" s="1">
        <f>IFERROR(VLOOKUP($A26,delm,2,0)*(Físico!AD26),0)</f>
        <v>0</v>
      </c>
      <c r="D26" s="1">
        <f>IFERROR(VLOOKUP($A26,delm,2,0)*(Físico!AE26),0)</f>
        <v>0</v>
      </c>
      <c r="E26" s="1">
        <f>IFERROR(VLOOKUP($A26,delm,2,0)*(Físico!AF26),0)</f>
        <v>0</v>
      </c>
      <c r="F26" s="1">
        <f>IFERROR(VLOOKUP($A26,delm,2,0)*(Físico!AG26),0)</f>
        <v>0</v>
      </c>
      <c r="G26" s="1">
        <f>IFERROR(VLOOKUP($A26,delm,2,0)*(Físico!AH26),0)</f>
        <v>0</v>
      </c>
      <c r="H26" s="1">
        <f>IFERROR(VLOOKUP($A26,delm,2,0)*(Físico!AI26),0)</f>
        <v>3506.6</v>
      </c>
      <c r="I26" s="1">
        <f>IFERROR(VLOOKUP($A26,delm,2,0)*(Físico!AJ26),0)</f>
        <v>0</v>
      </c>
      <c r="J26" s="1">
        <f>IFERROR(VLOOKUP($A26,delm,2,0)*(Físico!AK26),0)</f>
        <v>0</v>
      </c>
      <c r="K26" s="1">
        <f>IFERROR(VLOOKUP($A26,delm,2,0)*(Físico!AL26),0)</f>
        <v>0</v>
      </c>
      <c r="L26" s="1">
        <f>IFERROR(VLOOKUP($A26,delm,2,0)*(Físico!AM26),0)</f>
        <v>0</v>
      </c>
      <c r="M26" s="1">
        <f>IFERROR(VLOOKUP($A26,delm,2,0)*(Físico!AN26),0)</f>
        <v>0</v>
      </c>
      <c r="N26" s="1">
        <f>IFERROR(VLOOKUP($A26,delm,2,0)*(Físico!AO26),0)</f>
        <v>0</v>
      </c>
      <c r="O26" s="1">
        <f>IFERROR(VLOOKUP($A26,delm,2,0)*(Físico!AP26),0)</f>
        <v>0</v>
      </c>
      <c r="P26" s="1">
        <f>IFERROR(VLOOKUP($A26,delm,2,0)*(Físico!AQ26),0)</f>
        <v>0</v>
      </c>
      <c r="Q26" s="1">
        <f>IFERROR(VLOOKUP($A26,delm,2,0)*(Físico!AR26),0)</f>
        <v>0</v>
      </c>
      <c r="R26" s="1">
        <f>IFERROR(VLOOKUP($A26,delm,2,0)*(Físico!AS26),0)</f>
        <v>0</v>
      </c>
      <c r="S26" s="1">
        <f>IFERROR(VLOOKUP($A26,delm,2,0)*(Físico!AT26),0)</f>
        <v>1753.3</v>
      </c>
      <c r="T26" s="1">
        <f>IFERROR(VLOOKUP($A26,delm,2,0)*(Físico!AU26),0)</f>
        <v>1753.3</v>
      </c>
      <c r="U26" s="1">
        <f>IFERROR(VLOOKUP($A26,delm,2,0)*(Físico!AV26),0)</f>
        <v>0</v>
      </c>
      <c r="V26" s="1">
        <f>IFERROR(VLOOKUP($A26,delm,2,0)*(Físico!AW26),0)</f>
        <v>0</v>
      </c>
      <c r="W26" s="1">
        <f>IFERROR(VLOOKUP($A26,delm,2,0)*(Físico!AX26),0)</f>
        <v>0</v>
      </c>
      <c r="X26" s="1">
        <f>IFERROR(VLOOKUP($A26,delm,2,0)*(Físico!AY26),0)</f>
        <v>0</v>
      </c>
      <c r="Y26" s="1">
        <f>IFERROR(VLOOKUP($A26,delm,2,0)*(Físico!AZ26),0)</f>
        <v>0</v>
      </c>
      <c r="Z26" s="1">
        <f>IFERROR(VLOOKUP($A26,delm,2,0)*(Físico!BA26),0)</f>
        <v>0</v>
      </c>
      <c r="AA26" s="1">
        <f t="shared" si="1"/>
        <v>7013.2</v>
      </c>
    </row>
    <row r="27" spans="1:27" x14ac:dyDescent="0.25">
      <c r="A27">
        <f t="shared" si="0"/>
        <v>41601011</v>
      </c>
      <c r="B27" t="s">
        <v>51</v>
      </c>
      <c r="C27" s="1">
        <f>IFERROR(VLOOKUP($A27,delm,2,0)*(Físico!AD27),0)</f>
        <v>0</v>
      </c>
      <c r="D27" s="1">
        <f>IFERROR(VLOOKUP($A27,delm,2,0)*(Físico!AE27),0)</f>
        <v>0</v>
      </c>
      <c r="E27" s="1">
        <f>IFERROR(VLOOKUP($A27,delm,2,0)*(Físico!AF27),0)</f>
        <v>0</v>
      </c>
      <c r="F27" s="1">
        <f>IFERROR(VLOOKUP($A27,delm,2,0)*(Físico!AG27),0)</f>
        <v>0</v>
      </c>
      <c r="G27" s="1">
        <f>IFERROR(VLOOKUP($A27,delm,2,0)*(Físico!AH27),0)</f>
        <v>0</v>
      </c>
      <c r="H27" s="1">
        <f>IFERROR(VLOOKUP($A27,delm,2,0)*(Físico!AI27),0)</f>
        <v>0</v>
      </c>
      <c r="I27" s="1">
        <f>IFERROR(VLOOKUP($A27,delm,2,0)*(Físico!AJ27),0)</f>
        <v>0</v>
      </c>
      <c r="J27" s="1">
        <f>IFERROR(VLOOKUP($A27,delm,2,0)*(Físico!AK27),0)</f>
        <v>0</v>
      </c>
      <c r="K27" s="1">
        <f>IFERROR(VLOOKUP($A27,delm,2,0)*(Físico!AL27),0)</f>
        <v>0</v>
      </c>
      <c r="L27" s="1">
        <f>IFERROR(VLOOKUP($A27,delm,2,0)*(Físico!AM27),0)</f>
        <v>0</v>
      </c>
      <c r="M27" s="1">
        <f>IFERROR(VLOOKUP($A27,delm,2,0)*(Físico!AN27),0)</f>
        <v>0</v>
      </c>
      <c r="N27" s="1">
        <f>IFERROR(VLOOKUP($A27,delm,2,0)*(Físico!AO27),0)</f>
        <v>0</v>
      </c>
      <c r="O27" s="1">
        <f>IFERROR(VLOOKUP($A27,delm,2,0)*(Físico!AP27),0)</f>
        <v>0</v>
      </c>
      <c r="P27" s="1">
        <f>IFERROR(VLOOKUP($A27,delm,2,0)*(Físico!AQ27),0)</f>
        <v>852.49</v>
      </c>
      <c r="Q27" s="1">
        <f>IFERROR(VLOOKUP($A27,delm,2,0)*(Físico!AR27),0)</f>
        <v>0</v>
      </c>
      <c r="R27" s="1">
        <f>IFERROR(VLOOKUP($A27,delm,2,0)*(Físico!AS27),0)</f>
        <v>0</v>
      </c>
      <c r="S27" s="1">
        <f>IFERROR(VLOOKUP($A27,delm,2,0)*(Físico!AT27),0)</f>
        <v>0</v>
      </c>
      <c r="T27" s="1">
        <f>IFERROR(VLOOKUP($A27,delm,2,0)*(Físico!AU27),0)</f>
        <v>0</v>
      </c>
      <c r="U27" s="1">
        <f>IFERROR(VLOOKUP($A27,delm,2,0)*(Físico!AV27),0)</f>
        <v>0</v>
      </c>
      <c r="V27" s="1">
        <f>IFERROR(VLOOKUP($A27,delm,2,0)*(Físico!AW27),0)</f>
        <v>0</v>
      </c>
      <c r="W27" s="1">
        <f>IFERROR(VLOOKUP($A27,delm,2,0)*(Físico!AX27),0)</f>
        <v>0</v>
      </c>
      <c r="X27" s="1">
        <f>IFERROR(VLOOKUP($A27,delm,2,0)*(Físico!AY27),0)</f>
        <v>0</v>
      </c>
      <c r="Y27" s="1">
        <f>IFERROR(VLOOKUP($A27,delm,2,0)*(Físico!AZ27),0)</f>
        <v>0</v>
      </c>
      <c r="Z27" s="1">
        <f>IFERROR(VLOOKUP($A27,delm,2,0)*(Físico!BA27),0)</f>
        <v>0</v>
      </c>
      <c r="AA27" s="1">
        <f t="shared" si="1"/>
        <v>852.49</v>
      </c>
    </row>
    <row r="28" spans="1:27" x14ac:dyDescent="0.25">
      <c r="A28">
        <f t="shared" si="0"/>
        <v>41601012</v>
      </c>
      <c r="B28" t="s">
        <v>52</v>
      </c>
      <c r="C28" s="1">
        <f>IFERROR(VLOOKUP($A28,delm,2,0)*(Físico!AD28),0)</f>
        <v>0</v>
      </c>
      <c r="D28" s="1">
        <f>IFERROR(VLOOKUP($A28,delm,2,0)*(Físico!AE28),0)</f>
        <v>0</v>
      </c>
      <c r="E28" s="1">
        <f>IFERROR(VLOOKUP($A28,delm,2,0)*(Físico!AF28),0)</f>
        <v>0</v>
      </c>
      <c r="F28" s="1">
        <f>IFERROR(VLOOKUP($A28,delm,2,0)*(Físico!AG28),0)</f>
        <v>0</v>
      </c>
      <c r="G28" s="1">
        <f>IFERROR(VLOOKUP($A28,delm,2,0)*(Físico!AH28),0)</f>
        <v>0</v>
      </c>
      <c r="H28" s="1">
        <f>IFERROR(VLOOKUP($A28,delm,2,0)*(Físico!AI28),0)</f>
        <v>0</v>
      </c>
      <c r="I28" s="1">
        <f>IFERROR(VLOOKUP($A28,delm,2,0)*(Físico!AJ28),0)</f>
        <v>0</v>
      </c>
      <c r="J28" s="1">
        <f>IFERROR(VLOOKUP($A28,delm,2,0)*(Físico!AK28),0)</f>
        <v>0</v>
      </c>
      <c r="K28" s="1">
        <f>IFERROR(VLOOKUP($A28,delm,2,0)*(Físico!AL28),0)</f>
        <v>0</v>
      </c>
      <c r="L28" s="1">
        <f>IFERROR(VLOOKUP($A28,delm,2,0)*(Físico!AM28),0)</f>
        <v>0</v>
      </c>
      <c r="M28" s="1">
        <f>IFERROR(VLOOKUP($A28,delm,2,0)*(Físico!AN28),0)</f>
        <v>0</v>
      </c>
      <c r="N28" s="1">
        <f>IFERROR(VLOOKUP($A28,delm,2,0)*(Físico!AO28),0)</f>
        <v>0</v>
      </c>
      <c r="O28" s="1">
        <f>IFERROR(VLOOKUP($A28,delm,2,0)*(Físico!AP28),0)</f>
        <v>0</v>
      </c>
      <c r="P28" s="1">
        <f>IFERROR(VLOOKUP($A28,delm,2,0)*(Físico!AQ28),0)</f>
        <v>3983.29</v>
      </c>
      <c r="Q28" s="1">
        <f>IFERROR(VLOOKUP($A28,delm,2,0)*(Físico!AR28),0)</f>
        <v>0</v>
      </c>
      <c r="R28" s="1">
        <f>IFERROR(VLOOKUP($A28,delm,2,0)*(Físico!AS28),0)</f>
        <v>0</v>
      </c>
      <c r="S28" s="1">
        <f>IFERROR(VLOOKUP($A28,delm,2,0)*(Físico!AT28),0)</f>
        <v>3983.29</v>
      </c>
      <c r="T28" s="1">
        <f>IFERROR(VLOOKUP($A28,delm,2,0)*(Físico!AU28),0)</f>
        <v>0</v>
      </c>
      <c r="U28" s="1">
        <f>IFERROR(VLOOKUP($A28,delm,2,0)*(Físico!AV28),0)</f>
        <v>0</v>
      </c>
      <c r="V28" s="1">
        <f>IFERROR(VLOOKUP($A28,delm,2,0)*(Físico!AW28),0)</f>
        <v>0</v>
      </c>
      <c r="W28" s="1">
        <f>IFERROR(VLOOKUP($A28,delm,2,0)*(Físico!AX28),0)</f>
        <v>0</v>
      </c>
      <c r="X28" s="1">
        <f>IFERROR(VLOOKUP($A28,delm,2,0)*(Físico!AY28),0)</f>
        <v>0</v>
      </c>
      <c r="Y28" s="1">
        <f>IFERROR(VLOOKUP($A28,delm,2,0)*(Físico!AZ28),0)</f>
        <v>0</v>
      </c>
      <c r="Z28" s="1">
        <f>IFERROR(VLOOKUP($A28,delm,2,0)*(Físico!BA28),0)</f>
        <v>0</v>
      </c>
      <c r="AA28" s="1">
        <f t="shared" si="1"/>
        <v>7966.58</v>
      </c>
    </row>
    <row r="29" spans="1:27" x14ac:dyDescent="0.25">
      <c r="A29">
        <f t="shared" si="0"/>
        <v>41601013</v>
      </c>
      <c r="B29" t="s">
        <v>53</v>
      </c>
      <c r="C29" s="1">
        <f>IFERROR(VLOOKUP($A29,delm,2,0)*(Físico!AD29),0)</f>
        <v>0</v>
      </c>
      <c r="D29" s="1">
        <f>IFERROR(VLOOKUP($A29,delm,2,0)*(Físico!AE29),0)</f>
        <v>0</v>
      </c>
      <c r="E29" s="1">
        <f>IFERROR(VLOOKUP($A29,delm,2,0)*(Físico!AF29),0)</f>
        <v>0</v>
      </c>
      <c r="F29" s="1">
        <f>IFERROR(VLOOKUP($A29,delm,2,0)*(Físico!AG29),0)</f>
        <v>13248.78</v>
      </c>
      <c r="G29" s="1">
        <f>IFERROR(VLOOKUP($A29,delm,2,0)*(Físico!AH29),0)</f>
        <v>0</v>
      </c>
      <c r="H29" s="1">
        <f>IFERROR(VLOOKUP($A29,delm,2,0)*(Físico!AI29),0)</f>
        <v>17665.04</v>
      </c>
      <c r="I29" s="1">
        <f>IFERROR(VLOOKUP($A29,delm,2,0)*(Físico!AJ29),0)</f>
        <v>0</v>
      </c>
      <c r="J29" s="1">
        <f>IFERROR(VLOOKUP($A29,delm,2,0)*(Físico!AK29),0)</f>
        <v>0</v>
      </c>
      <c r="K29" s="1">
        <f>IFERROR(VLOOKUP($A29,delm,2,0)*(Físico!AL29),0)</f>
        <v>0</v>
      </c>
      <c r="L29" s="1">
        <f>IFERROR(VLOOKUP($A29,delm,2,0)*(Físico!AM29),0)</f>
        <v>0</v>
      </c>
      <c r="M29" s="1">
        <f>IFERROR(VLOOKUP($A29,delm,2,0)*(Físico!AN29),0)</f>
        <v>0</v>
      </c>
      <c r="N29" s="1">
        <f>IFERROR(VLOOKUP($A29,delm,2,0)*(Físico!AO29),0)</f>
        <v>0</v>
      </c>
      <c r="O29" s="1">
        <f>IFERROR(VLOOKUP($A29,delm,2,0)*(Físico!AP29),0)</f>
        <v>0</v>
      </c>
      <c r="P29" s="1">
        <f>IFERROR(VLOOKUP($A29,delm,2,0)*(Físico!AQ29),0)</f>
        <v>4416.26</v>
      </c>
      <c r="Q29" s="1">
        <f>IFERROR(VLOOKUP($A29,delm,2,0)*(Físico!AR29),0)</f>
        <v>0</v>
      </c>
      <c r="R29" s="1">
        <f>IFERROR(VLOOKUP($A29,delm,2,0)*(Físico!AS29),0)</f>
        <v>0</v>
      </c>
      <c r="S29" s="1">
        <f>IFERROR(VLOOKUP($A29,delm,2,0)*(Físico!AT29),0)</f>
        <v>13248.78</v>
      </c>
      <c r="T29" s="1">
        <f>IFERROR(VLOOKUP($A29,delm,2,0)*(Físico!AU29),0)</f>
        <v>0</v>
      </c>
      <c r="U29" s="1">
        <f>IFERROR(VLOOKUP($A29,delm,2,0)*(Físico!AV29),0)</f>
        <v>0</v>
      </c>
      <c r="V29" s="1">
        <f>IFERROR(VLOOKUP($A29,delm,2,0)*(Físico!AW29),0)</f>
        <v>0</v>
      </c>
      <c r="W29" s="1">
        <f>IFERROR(VLOOKUP($A29,delm,2,0)*(Físico!AX29),0)</f>
        <v>0</v>
      </c>
      <c r="X29" s="1">
        <f>IFERROR(VLOOKUP($A29,delm,2,0)*(Físico!AY29),0)</f>
        <v>0</v>
      </c>
      <c r="Y29" s="1">
        <f>IFERROR(VLOOKUP($A29,delm,2,0)*(Físico!AZ29),0)</f>
        <v>0</v>
      </c>
      <c r="Z29" s="1">
        <f>IFERROR(VLOOKUP($A29,delm,2,0)*(Físico!BA29),0)</f>
        <v>0</v>
      </c>
      <c r="AA29" s="1">
        <f t="shared" si="1"/>
        <v>48578.86</v>
      </c>
    </row>
    <row r="30" spans="1:27" x14ac:dyDescent="0.25">
      <c r="A30">
        <f t="shared" si="0"/>
        <v>41601016</v>
      </c>
      <c r="B30" t="s">
        <v>54</v>
      </c>
      <c r="C30" s="1">
        <f>IFERROR(VLOOKUP($A30,delm,2,0)*(Físico!AD30),0)</f>
        <v>0</v>
      </c>
      <c r="D30" s="1">
        <f>IFERROR(VLOOKUP($A30,delm,2,0)*(Físico!AE30),0)</f>
        <v>0</v>
      </c>
      <c r="E30" s="1">
        <f>IFERROR(VLOOKUP($A30,delm,2,0)*(Físico!AF30),0)</f>
        <v>0</v>
      </c>
      <c r="F30" s="1">
        <f>IFERROR(VLOOKUP($A30,delm,2,0)*(Físico!AG30),0)</f>
        <v>4280.18</v>
      </c>
      <c r="G30" s="1">
        <f>IFERROR(VLOOKUP($A30,delm,2,0)*(Físico!AH30),0)</f>
        <v>0</v>
      </c>
      <c r="H30" s="1">
        <f>IFERROR(VLOOKUP($A30,delm,2,0)*(Físico!AI30),0)</f>
        <v>0</v>
      </c>
      <c r="I30" s="1">
        <f>IFERROR(VLOOKUP($A30,delm,2,0)*(Físico!AJ30),0)</f>
        <v>0</v>
      </c>
      <c r="J30" s="1">
        <f>IFERROR(VLOOKUP($A30,delm,2,0)*(Físico!AK30),0)</f>
        <v>0</v>
      </c>
      <c r="K30" s="1">
        <f>IFERROR(VLOOKUP($A30,delm,2,0)*(Físico!AL30),0)</f>
        <v>0</v>
      </c>
      <c r="L30" s="1">
        <f>IFERROR(VLOOKUP($A30,delm,2,0)*(Físico!AM30),0)</f>
        <v>0</v>
      </c>
      <c r="M30" s="1">
        <f>IFERROR(VLOOKUP($A30,delm,2,0)*(Físico!AN30),0)</f>
        <v>4280.18</v>
      </c>
      <c r="N30" s="1">
        <f>IFERROR(VLOOKUP($A30,delm,2,0)*(Físico!AO30),0)</f>
        <v>0</v>
      </c>
      <c r="O30" s="1">
        <f>IFERROR(VLOOKUP($A30,delm,2,0)*(Físico!AP30),0)</f>
        <v>0</v>
      </c>
      <c r="P30" s="1">
        <f>IFERROR(VLOOKUP($A30,delm,2,0)*(Físico!AQ30),0)</f>
        <v>0</v>
      </c>
      <c r="Q30" s="1">
        <f>IFERROR(VLOOKUP($A30,delm,2,0)*(Físico!AR30),0)</f>
        <v>0</v>
      </c>
      <c r="R30" s="1">
        <f>IFERROR(VLOOKUP($A30,delm,2,0)*(Físico!AS30),0)</f>
        <v>0</v>
      </c>
      <c r="S30" s="1">
        <f>IFERROR(VLOOKUP($A30,delm,2,0)*(Físico!AT30),0)</f>
        <v>0</v>
      </c>
      <c r="T30" s="1">
        <f>IFERROR(VLOOKUP($A30,delm,2,0)*(Físico!AU30),0)</f>
        <v>0</v>
      </c>
      <c r="U30" s="1">
        <f>IFERROR(VLOOKUP($A30,delm,2,0)*(Físico!AV30),0)</f>
        <v>0</v>
      </c>
      <c r="V30" s="1">
        <f>IFERROR(VLOOKUP($A30,delm,2,0)*(Físico!AW30),0)</f>
        <v>0</v>
      </c>
      <c r="W30" s="1">
        <f>IFERROR(VLOOKUP($A30,delm,2,0)*(Físico!AX30),0)</f>
        <v>0</v>
      </c>
      <c r="X30" s="1">
        <f>IFERROR(VLOOKUP($A30,delm,2,0)*(Físico!AY30),0)</f>
        <v>0</v>
      </c>
      <c r="Y30" s="1">
        <f>IFERROR(VLOOKUP($A30,delm,2,0)*(Físico!AZ30),0)</f>
        <v>0</v>
      </c>
      <c r="Z30" s="1">
        <f>IFERROR(VLOOKUP($A30,delm,2,0)*(Físico!BA30),0)</f>
        <v>0</v>
      </c>
      <c r="AA30" s="1">
        <f t="shared" si="1"/>
        <v>8560.36</v>
      </c>
    </row>
    <row r="31" spans="1:27" x14ac:dyDescent="0.25">
      <c r="A31">
        <f t="shared" si="0"/>
        <v>41601017</v>
      </c>
      <c r="B31" t="s">
        <v>55</v>
      </c>
      <c r="C31" s="1">
        <f>IFERROR(VLOOKUP($A31,delm,2,0)*(Físico!AD31),0)</f>
        <v>0</v>
      </c>
      <c r="D31" s="1">
        <f>IFERROR(VLOOKUP($A31,delm,2,0)*(Físico!AE31),0)</f>
        <v>0</v>
      </c>
      <c r="E31" s="1">
        <f>IFERROR(VLOOKUP($A31,delm,2,0)*(Físico!AF31),0)</f>
        <v>0</v>
      </c>
      <c r="F31" s="1">
        <f>IFERROR(VLOOKUP($A31,delm,2,0)*(Físico!AG31),0)</f>
        <v>0</v>
      </c>
      <c r="G31" s="1">
        <f>IFERROR(VLOOKUP($A31,delm,2,0)*(Físico!AH31),0)</f>
        <v>0</v>
      </c>
      <c r="H31" s="1">
        <f>IFERROR(VLOOKUP($A31,delm,2,0)*(Físico!AI31),0)</f>
        <v>3121.26</v>
      </c>
      <c r="I31" s="1">
        <f>IFERROR(VLOOKUP($A31,delm,2,0)*(Físico!AJ31),0)</f>
        <v>0</v>
      </c>
      <c r="J31" s="1">
        <f>IFERROR(VLOOKUP($A31,delm,2,0)*(Físico!AK31),0)</f>
        <v>0</v>
      </c>
      <c r="K31" s="1">
        <f>IFERROR(VLOOKUP($A31,delm,2,0)*(Físico!AL31),0)</f>
        <v>0</v>
      </c>
      <c r="L31" s="1">
        <f>IFERROR(VLOOKUP($A31,delm,2,0)*(Físico!AM31),0)</f>
        <v>0</v>
      </c>
      <c r="M31" s="1">
        <f>IFERROR(VLOOKUP($A31,delm,2,0)*(Físico!AN31),0)</f>
        <v>1040.42</v>
      </c>
      <c r="N31" s="1">
        <f>IFERROR(VLOOKUP($A31,delm,2,0)*(Físico!AO31),0)</f>
        <v>0</v>
      </c>
      <c r="O31" s="1">
        <f>IFERROR(VLOOKUP($A31,delm,2,0)*(Físico!AP31),0)</f>
        <v>1040.42</v>
      </c>
      <c r="P31" s="1">
        <f>IFERROR(VLOOKUP($A31,delm,2,0)*(Físico!AQ31),0)</f>
        <v>3121.26</v>
      </c>
      <c r="Q31" s="1">
        <f>IFERROR(VLOOKUP($A31,delm,2,0)*(Físico!AR31),0)</f>
        <v>0</v>
      </c>
      <c r="R31" s="1">
        <f>IFERROR(VLOOKUP($A31,delm,2,0)*(Físico!AS31),0)</f>
        <v>0</v>
      </c>
      <c r="S31" s="1">
        <f>IFERROR(VLOOKUP($A31,delm,2,0)*(Físico!AT31),0)</f>
        <v>6242.52</v>
      </c>
      <c r="T31" s="1">
        <f>IFERROR(VLOOKUP($A31,delm,2,0)*(Físico!AU31),0)</f>
        <v>2080.84</v>
      </c>
      <c r="U31" s="1">
        <f>IFERROR(VLOOKUP($A31,delm,2,0)*(Físico!AV31),0)</f>
        <v>0</v>
      </c>
      <c r="V31" s="1">
        <f>IFERROR(VLOOKUP($A31,delm,2,0)*(Físico!AW31),0)</f>
        <v>0</v>
      </c>
      <c r="W31" s="1">
        <f>IFERROR(VLOOKUP($A31,delm,2,0)*(Físico!AX31),0)</f>
        <v>0</v>
      </c>
      <c r="X31" s="1">
        <f>IFERROR(VLOOKUP($A31,delm,2,0)*(Físico!AY31),0)</f>
        <v>0</v>
      </c>
      <c r="Y31" s="1">
        <f>IFERROR(VLOOKUP($A31,delm,2,0)*(Físico!AZ31),0)</f>
        <v>0</v>
      </c>
      <c r="Z31" s="1">
        <f>IFERROR(VLOOKUP($A31,delm,2,0)*(Físico!BA31),0)</f>
        <v>0</v>
      </c>
      <c r="AA31" s="1">
        <f t="shared" si="1"/>
        <v>16646.72</v>
      </c>
    </row>
    <row r="32" spans="1:27" x14ac:dyDescent="0.25">
      <c r="A32">
        <f t="shared" si="0"/>
        <v>41601018</v>
      </c>
      <c r="B32" t="s">
        <v>56</v>
      </c>
      <c r="C32" s="1">
        <f>IFERROR(VLOOKUP($A32,delm,2,0)*(Físico!AD32),0)</f>
        <v>0</v>
      </c>
      <c r="D32" s="1">
        <f>IFERROR(VLOOKUP($A32,delm,2,0)*(Físico!AE32),0)</f>
        <v>0</v>
      </c>
      <c r="E32" s="1">
        <f>IFERROR(VLOOKUP($A32,delm,2,0)*(Físico!AF32),0)</f>
        <v>0</v>
      </c>
      <c r="F32" s="1">
        <f>IFERROR(VLOOKUP($A32,delm,2,0)*(Físico!AG32),0)</f>
        <v>0</v>
      </c>
      <c r="G32" s="1">
        <f>IFERROR(VLOOKUP($A32,delm,2,0)*(Físico!AH32),0)</f>
        <v>0</v>
      </c>
      <c r="H32" s="1">
        <f>IFERROR(VLOOKUP($A32,delm,2,0)*(Físico!AI32),0)</f>
        <v>0</v>
      </c>
      <c r="I32" s="1">
        <f>IFERROR(VLOOKUP($A32,delm,2,0)*(Físico!AJ32),0)</f>
        <v>0</v>
      </c>
      <c r="J32" s="1">
        <f>IFERROR(VLOOKUP($A32,delm,2,0)*(Físico!AK32),0)</f>
        <v>0</v>
      </c>
      <c r="K32" s="1">
        <f>IFERROR(VLOOKUP($A32,delm,2,0)*(Físico!AL32),0)</f>
        <v>0</v>
      </c>
      <c r="L32" s="1">
        <f>IFERROR(VLOOKUP($A32,delm,2,0)*(Físico!AM32),0)</f>
        <v>0</v>
      </c>
      <c r="M32" s="1">
        <f>IFERROR(VLOOKUP($A32,delm,2,0)*(Físico!AN32),0)</f>
        <v>3850.04</v>
      </c>
      <c r="N32" s="1">
        <f>IFERROR(VLOOKUP($A32,delm,2,0)*(Físico!AO32),0)</f>
        <v>0</v>
      </c>
      <c r="O32" s="1">
        <f>IFERROR(VLOOKUP($A32,delm,2,0)*(Físico!AP32),0)</f>
        <v>0</v>
      </c>
      <c r="P32" s="1">
        <f>IFERROR(VLOOKUP($A32,delm,2,0)*(Físico!AQ32),0)</f>
        <v>0</v>
      </c>
      <c r="Q32" s="1">
        <f>IFERROR(VLOOKUP($A32,delm,2,0)*(Físico!AR32),0)</f>
        <v>0</v>
      </c>
      <c r="R32" s="1">
        <f>IFERROR(VLOOKUP($A32,delm,2,0)*(Físico!AS32),0)</f>
        <v>0</v>
      </c>
      <c r="S32" s="1">
        <f>IFERROR(VLOOKUP($A32,delm,2,0)*(Físico!AT32),0)</f>
        <v>0</v>
      </c>
      <c r="T32" s="1">
        <f>IFERROR(VLOOKUP($A32,delm,2,0)*(Físico!AU32),0)</f>
        <v>0</v>
      </c>
      <c r="U32" s="1">
        <f>IFERROR(VLOOKUP($A32,delm,2,0)*(Físico!AV32),0)</f>
        <v>0</v>
      </c>
      <c r="V32" s="1">
        <f>IFERROR(VLOOKUP($A32,delm,2,0)*(Físico!AW32),0)</f>
        <v>0</v>
      </c>
      <c r="W32" s="1">
        <f>IFERROR(VLOOKUP($A32,delm,2,0)*(Físico!AX32),0)</f>
        <v>0</v>
      </c>
      <c r="X32" s="1">
        <f>IFERROR(VLOOKUP($A32,delm,2,0)*(Físico!AY32),0)</f>
        <v>0</v>
      </c>
      <c r="Y32" s="1">
        <f>IFERROR(VLOOKUP($A32,delm,2,0)*(Físico!AZ32),0)</f>
        <v>0</v>
      </c>
      <c r="Z32" s="1">
        <f>IFERROR(VLOOKUP($A32,delm,2,0)*(Físico!BA32),0)</f>
        <v>0</v>
      </c>
      <c r="AA32" s="1">
        <f t="shared" si="1"/>
        <v>3850.04</v>
      </c>
    </row>
    <row r="33" spans="1:27" x14ac:dyDescent="0.25">
      <c r="A33">
        <f t="shared" si="0"/>
        <v>41601021</v>
      </c>
      <c r="B33" t="s">
        <v>57</v>
      </c>
      <c r="C33" s="1">
        <f>IFERROR(VLOOKUP($A33,delm,2,0)*(Físico!AD33),0)</f>
        <v>0</v>
      </c>
      <c r="D33" s="1">
        <f>IFERROR(VLOOKUP($A33,delm,2,0)*(Físico!AE33),0)</f>
        <v>0</v>
      </c>
      <c r="E33" s="1">
        <f>IFERROR(VLOOKUP($A33,delm,2,0)*(Físico!AF33),0)</f>
        <v>0</v>
      </c>
      <c r="F33" s="1">
        <f>IFERROR(VLOOKUP($A33,delm,2,0)*(Físico!AG33),0)</f>
        <v>0</v>
      </c>
      <c r="G33" s="1">
        <f>IFERROR(VLOOKUP($A33,delm,2,0)*(Físico!AH33),0)</f>
        <v>0</v>
      </c>
      <c r="H33" s="1">
        <f>IFERROR(VLOOKUP($A33,delm,2,0)*(Físico!AI33),0)</f>
        <v>2279.2800000000002</v>
      </c>
      <c r="I33" s="1">
        <f>IFERROR(VLOOKUP($A33,delm,2,0)*(Físico!AJ33),0)</f>
        <v>0</v>
      </c>
      <c r="J33" s="1">
        <f>IFERROR(VLOOKUP($A33,delm,2,0)*(Físico!AK33),0)</f>
        <v>0</v>
      </c>
      <c r="K33" s="1">
        <f>IFERROR(VLOOKUP($A33,delm,2,0)*(Físico!AL33),0)</f>
        <v>0</v>
      </c>
      <c r="L33" s="1">
        <f>IFERROR(VLOOKUP($A33,delm,2,0)*(Físico!AM33),0)</f>
        <v>0</v>
      </c>
      <c r="M33" s="1">
        <f>IFERROR(VLOOKUP($A33,delm,2,0)*(Físico!AN33),0)</f>
        <v>0</v>
      </c>
      <c r="N33" s="1">
        <f>IFERROR(VLOOKUP($A33,delm,2,0)*(Físico!AO33),0)</f>
        <v>0</v>
      </c>
      <c r="O33" s="1">
        <f>IFERROR(VLOOKUP($A33,delm,2,0)*(Físico!AP33),0)</f>
        <v>0</v>
      </c>
      <c r="P33" s="1">
        <f>IFERROR(VLOOKUP($A33,delm,2,0)*(Físico!AQ33),0)</f>
        <v>0</v>
      </c>
      <c r="Q33" s="1">
        <f>IFERROR(VLOOKUP($A33,delm,2,0)*(Físico!AR33),0)</f>
        <v>0</v>
      </c>
      <c r="R33" s="1">
        <f>IFERROR(VLOOKUP($A33,delm,2,0)*(Físico!AS33),0)</f>
        <v>0</v>
      </c>
      <c r="S33" s="1">
        <f>IFERROR(VLOOKUP($A33,delm,2,0)*(Físico!AT33),0)</f>
        <v>6837.84</v>
      </c>
      <c r="T33" s="1">
        <f>IFERROR(VLOOKUP($A33,delm,2,0)*(Físico!AU33),0)</f>
        <v>0</v>
      </c>
      <c r="U33" s="1">
        <f>IFERROR(VLOOKUP($A33,delm,2,0)*(Físico!AV33),0)</f>
        <v>0</v>
      </c>
      <c r="V33" s="1">
        <f>IFERROR(VLOOKUP($A33,delm,2,0)*(Físico!AW33),0)</f>
        <v>0</v>
      </c>
      <c r="W33" s="1">
        <f>IFERROR(VLOOKUP($A33,delm,2,0)*(Físico!AX33),0)</f>
        <v>0</v>
      </c>
      <c r="X33" s="1">
        <f>IFERROR(VLOOKUP($A33,delm,2,0)*(Físico!AY33),0)</f>
        <v>0</v>
      </c>
      <c r="Y33" s="1">
        <f>IFERROR(VLOOKUP($A33,delm,2,0)*(Físico!AZ33),0)</f>
        <v>0</v>
      </c>
      <c r="Z33" s="1">
        <f>IFERROR(VLOOKUP($A33,delm,2,0)*(Físico!BA33),0)</f>
        <v>0</v>
      </c>
      <c r="AA33" s="1">
        <f t="shared" si="1"/>
        <v>9117.1200000000008</v>
      </c>
    </row>
    <row r="34" spans="1:27" x14ac:dyDescent="0.25">
      <c r="A34">
        <f t="shared" si="0"/>
        <v>41602016</v>
      </c>
      <c r="B34" t="s">
        <v>58</v>
      </c>
      <c r="C34" s="1">
        <f>IFERROR(VLOOKUP($A34,delm,2,0)*(Físico!AD34),0)</f>
        <v>0</v>
      </c>
      <c r="D34" s="1">
        <f>IFERROR(VLOOKUP($A34,delm,2,0)*(Físico!AE34),0)</f>
        <v>0</v>
      </c>
      <c r="E34" s="1">
        <f>IFERROR(VLOOKUP($A34,delm,2,0)*(Físico!AF34),0)</f>
        <v>0</v>
      </c>
      <c r="F34" s="1">
        <f>IFERROR(VLOOKUP($A34,delm,2,0)*(Físico!AG34),0)</f>
        <v>0</v>
      </c>
      <c r="G34" s="1">
        <f>IFERROR(VLOOKUP($A34,delm,2,0)*(Físico!AH34),0)</f>
        <v>0</v>
      </c>
      <c r="H34" s="1">
        <f>IFERROR(VLOOKUP($A34,delm,2,0)*(Físico!AI34),0)</f>
        <v>0</v>
      </c>
      <c r="I34" s="1">
        <f>IFERROR(VLOOKUP($A34,delm,2,0)*(Físico!AJ34),0)</f>
        <v>0</v>
      </c>
      <c r="J34" s="1">
        <f>IFERROR(VLOOKUP($A34,delm,2,0)*(Físico!AK34),0)</f>
        <v>0</v>
      </c>
      <c r="K34" s="1">
        <f>IFERROR(VLOOKUP($A34,delm,2,0)*(Físico!AL34),0)</f>
        <v>0</v>
      </c>
      <c r="L34" s="1">
        <f>IFERROR(VLOOKUP($A34,delm,2,0)*(Físico!AM34),0)</f>
        <v>0</v>
      </c>
      <c r="M34" s="1">
        <f>IFERROR(VLOOKUP($A34,delm,2,0)*(Físico!AN34),0)</f>
        <v>0</v>
      </c>
      <c r="N34" s="1">
        <f>IFERROR(VLOOKUP($A34,delm,2,0)*(Físico!AO34),0)</f>
        <v>0</v>
      </c>
      <c r="O34" s="1">
        <f>IFERROR(VLOOKUP($A34,delm,2,0)*(Físico!AP34),0)</f>
        <v>0</v>
      </c>
      <c r="P34" s="1">
        <f>IFERROR(VLOOKUP($A34,delm,2,0)*(Físico!AQ34),0)</f>
        <v>2509.73</v>
      </c>
      <c r="Q34" s="1">
        <f>IFERROR(VLOOKUP($A34,delm,2,0)*(Físico!AR34),0)</f>
        <v>0</v>
      </c>
      <c r="R34" s="1">
        <f>IFERROR(VLOOKUP($A34,delm,2,0)*(Físico!AS34),0)</f>
        <v>0</v>
      </c>
      <c r="S34" s="1">
        <f>IFERROR(VLOOKUP($A34,delm,2,0)*(Físico!AT34),0)</f>
        <v>2509.73</v>
      </c>
      <c r="T34" s="1">
        <f>IFERROR(VLOOKUP($A34,delm,2,0)*(Físico!AU34),0)</f>
        <v>0</v>
      </c>
      <c r="U34" s="1">
        <f>IFERROR(VLOOKUP($A34,delm,2,0)*(Físico!AV34),0)</f>
        <v>0</v>
      </c>
      <c r="V34" s="1">
        <f>IFERROR(VLOOKUP($A34,delm,2,0)*(Físico!AW34),0)</f>
        <v>0</v>
      </c>
      <c r="W34" s="1">
        <f>IFERROR(VLOOKUP($A34,delm,2,0)*(Físico!AX34),0)</f>
        <v>0</v>
      </c>
      <c r="X34" s="1">
        <f>IFERROR(VLOOKUP($A34,delm,2,0)*(Físico!AY34),0)</f>
        <v>0</v>
      </c>
      <c r="Y34" s="1">
        <f>IFERROR(VLOOKUP($A34,delm,2,0)*(Físico!AZ34),0)</f>
        <v>0</v>
      </c>
      <c r="Z34" s="1">
        <f>IFERROR(VLOOKUP($A34,delm,2,0)*(Físico!BA34),0)</f>
        <v>0</v>
      </c>
      <c r="AA34" s="1">
        <f t="shared" si="1"/>
        <v>5019.46</v>
      </c>
    </row>
    <row r="35" spans="1:27" x14ac:dyDescent="0.25">
      <c r="A35">
        <f t="shared" si="0"/>
        <v>41602017</v>
      </c>
      <c r="B35" t="s">
        <v>59</v>
      </c>
      <c r="C35" s="1">
        <f>IFERROR(VLOOKUP($A35,delm,2,0)*(Físico!AD35),0)</f>
        <v>0</v>
      </c>
      <c r="D35" s="1">
        <f>IFERROR(VLOOKUP($A35,delm,2,0)*(Físico!AE35),0)</f>
        <v>0</v>
      </c>
      <c r="E35" s="1">
        <f>IFERROR(VLOOKUP($A35,delm,2,0)*(Físico!AF35),0)</f>
        <v>0</v>
      </c>
      <c r="F35" s="1">
        <f>IFERROR(VLOOKUP($A35,delm,2,0)*(Físico!AG35),0)</f>
        <v>0</v>
      </c>
      <c r="G35" s="1">
        <f>IFERROR(VLOOKUP($A35,delm,2,0)*(Físico!AH35),0)</f>
        <v>0</v>
      </c>
      <c r="H35" s="1">
        <f>IFERROR(VLOOKUP($A35,delm,2,0)*(Físico!AI35),0)</f>
        <v>2509.73</v>
      </c>
      <c r="I35" s="1">
        <f>IFERROR(VLOOKUP($A35,delm,2,0)*(Físico!AJ35),0)</f>
        <v>0</v>
      </c>
      <c r="J35" s="1">
        <f>IFERROR(VLOOKUP($A35,delm,2,0)*(Físico!AK35),0)</f>
        <v>0</v>
      </c>
      <c r="K35" s="1">
        <f>IFERROR(VLOOKUP($A35,delm,2,0)*(Físico!AL35),0)</f>
        <v>0</v>
      </c>
      <c r="L35" s="1">
        <f>IFERROR(VLOOKUP($A35,delm,2,0)*(Físico!AM35),0)</f>
        <v>0</v>
      </c>
      <c r="M35" s="1">
        <f>IFERROR(VLOOKUP($A35,delm,2,0)*(Físico!AN35),0)</f>
        <v>0</v>
      </c>
      <c r="N35" s="1">
        <f>IFERROR(VLOOKUP($A35,delm,2,0)*(Físico!AO35),0)</f>
        <v>0</v>
      </c>
      <c r="O35" s="1">
        <f>IFERROR(VLOOKUP($A35,delm,2,0)*(Físico!AP35),0)</f>
        <v>0</v>
      </c>
      <c r="P35" s="1">
        <f>IFERROR(VLOOKUP($A35,delm,2,0)*(Físico!AQ35),0)</f>
        <v>0</v>
      </c>
      <c r="Q35" s="1">
        <f>IFERROR(VLOOKUP($A35,delm,2,0)*(Físico!AR35),0)</f>
        <v>0</v>
      </c>
      <c r="R35" s="1">
        <f>IFERROR(VLOOKUP($A35,delm,2,0)*(Físico!AS35),0)</f>
        <v>0</v>
      </c>
      <c r="S35" s="1">
        <f>IFERROR(VLOOKUP($A35,delm,2,0)*(Físico!AT35),0)</f>
        <v>0</v>
      </c>
      <c r="T35" s="1">
        <f>IFERROR(VLOOKUP($A35,delm,2,0)*(Físico!AU35),0)</f>
        <v>0</v>
      </c>
      <c r="U35" s="1">
        <f>IFERROR(VLOOKUP($A35,delm,2,0)*(Físico!AV35),0)</f>
        <v>0</v>
      </c>
      <c r="V35" s="1">
        <f>IFERROR(VLOOKUP($A35,delm,2,0)*(Físico!AW35),0)</f>
        <v>0</v>
      </c>
      <c r="W35" s="1">
        <f>IFERROR(VLOOKUP($A35,delm,2,0)*(Físico!AX35),0)</f>
        <v>0</v>
      </c>
      <c r="X35" s="1">
        <f>IFERROR(VLOOKUP($A35,delm,2,0)*(Físico!AY35),0)</f>
        <v>0</v>
      </c>
      <c r="Y35" s="1">
        <f>IFERROR(VLOOKUP($A35,delm,2,0)*(Físico!AZ35),0)</f>
        <v>0</v>
      </c>
      <c r="Z35" s="1">
        <f>IFERROR(VLOOKUP($A35,delm,2,0)*(Físico!BA35),0)</f>
        <v>0</v>
      </c>
      <c r="AA35" s="1">
        <f t="shared" si="1"/>
        <v>2509.73</v>
      </c>
    </row>
    <row r="36" spans="1:27" x14ac:dyDescent="0.25">
      <c r="A36">
        <f t="shared" si="0"/>
        <v>41602018</v>
      </c>
      <c r="B36" t="s">
        <v>60</v>
      </c>
      <c r="C36" s="1">
        <f>IFERROR(VLOOKUP($A36,delm,2,0)*(Físico!AD36),0)</f>
        <v>0</v>
      </c>
      <c r="D36" s="1">
        <f>IFERROR(VLOOKUP($A36,delm,2,0)*(Físico!AE36),0)</f>
        <v>0</v>
      </c>
      <c r="E36" s="1">
        <f>IFERROR(VLOOKUP($A36,delm,2,0)*(Físico!AF36),0)</f>
        <v>0</v>
      </c>
      <c r="F36" s="1">
        <f>IFERROR(VLOOKUP($A36,delm,2,0)*(Físico!AG36),0)</f>
        <v>0</v>
      </c>
      <c r="G36" s="1">
        <f>IFERROR(VLOOKUP($A36,delm,2,0)*(Físico!AH36),0)</f>
        <v>0</v>
      </c>
      <c r="H36" s="1">
        <f>IFERROR(VLOOKUP($A36,delm,2,0)*(Físico!AI36),0)</f>
        <v>0</v>
      </c>
      <c r="I36" s="1">
        <f>IFERROR(VLOOKUP($A36,delm,2,0)*(Físico!AJ36),0)</f>
        <v>0</v>
      </c>
      <c r="J36" s="1">
        <f>IFERROR(VLOOKUP($A36,delm,2,0)*(Físico!AK36),0)</f>
        <v>0</v>
      </c>
      <c r="K36" s="1">
        <f>IFERROR(VLOOKUP($A36,delm,2,0)*(Físico!AL36),0)</f>
        <v>0</v>
      </c>
      <c r="L36" s="1">
        <f>IFERROR(VLOOKUP($A36,delm,2,0)*(Físico!AM36),0)</f>
        <v>0</v>
      </c>
      <c r="M36" s="1">
        <f>IFERROR(VLOOKUP($A36,delm,2,0)*(Físico!AN36),0)</f>
        <v>0</v>
      </c>
      <c r="N36" s="1">
        <f>IFERROR(VLOOKUP($A36,delm,2,0)*(Físico!AO36),0)</f>
        <v>0</v>
      </c>
      <c r="O36" s="1">
        <f>IFERROR(VLOOKUP($A36,delm,2,0)*(Físico!AP36),0)</f>
        <v>0</v>
      </c>
      <c r="P36" s="1">
        <f>IFERROR(VLOOKUP($A36,delm,2,0)*(Físico!AQ36),0)</f>
        <v>0</v>
      </c>
      <c r="Q36" s="1">
        <f>IFERROR(VLOOKUP($A36,delm,2,0)*(Físico!AR36),0)</f>
        <v>0</v>
      </c>
      <c r="R36" s="1">
        <f>IFERROR(VLOOKUP($A36,delm,2,0)*(Físico!AS36),0)</f>
        <v>0</v>
      </c>
      <c r="S36" s="1">
        <f>IFERROR(VLOOKUP($A36,delm,2,0)*(Físico!AT36),0)</f>
        <v>2509.73</v>
      </c>
      <c r="T36" s="1">
        <f>IFERROR(VLOOKUP($A36,delm,2,0)*(Físico!AU36),0)</f>
        <v>0</v>
      </c>
      <c r="U36" s="1">
        <f>IFERROR(VLOOKUP($A36,delm,2,0)*(Físico!AV36),0)</f>
        <v>0</v>
      </c>
      <c r="V36" s="1">
        <f>IFERROR(VLOOKUP($A36,delm,2,0)*(Físico!AW36),0)</f>
        <v>0</v>
      </c>
      <c r="W36" s="1">
        <f>IFERROR(VLOOKUP($A36,delm,2,0)*(Físico!AX36),0)</f>
        <v>0</v>
      </c>
      <c r="X36" s="1">
        <f>IFERROR(VLOOKUP($A36,delm,2,0)*(Físico!AY36),0)</f>
        <v>0</v>
      </c>
      <c r="Y36" s="1">
        <f>IFERROR(VLOOKUP($A36,delm,2,0)*(Físico!AZ36),0)</f>
        <v>0</v>
      </c>
      <c r="Z36" s="1">
        <f>IFERROR(VLOOKUP($A36,delm,2,0)*(Físico!BA36),0)</f>
        <v>0</v>
      </c>
      <c r="AA36" s="1">
        <f t="shared" si="1"/>
        <v>2509.73</v>
      </c>
    </row>
    <row r="37" spans="1:27" x14ac:dyDescent="0.25">
      <c r="A37">
        <f t="shared" si="0"/>
        <v>41602019</v>
      </c>
      <c r="B37" t="s">
        <v>61</v>
      </c>
      <c r="C37" s="1">
        <f>IFERROR(VLOOKUP($A37,delm,2,0)*(Físico!AD37),0)</f>
        <v>0</v>
      </c>
      <c r="D37" s="1">
        <f>IFERROR(VLOOKUP($A37,delm,2,0)*(Físico!AE37),0)</f>
        <v>0</v>
      </c>
      <c r="E37" s="1">
        <f>IFERROR(VLOOKUP($A37,delm,2,0)*(Físico!AF37),0)</f>
        <v>0</v>
      </c>
      <c r="F37" s="1">
        <f>IFERROR(VLOOKUP($A37,delm,2,0)*(Físico!AG37),0)</f>
        <v>0</v>
      </c>
      <c r="G37" s="1">
        <f>IFERROR(VLOOKUP($A37,delm,2,0)*(Físico!AH37),0)</f>
        <v>0</v>
      </c>
      <c r="H37" s="1">
        <f>IFERROR(VLOOKUP($A37,delm,2,0)*(Físico!AI37),0)</f>
        <v>3814.58</v>
      </c>
      <c r="I37" s="1">
        <f>IFERROR(VLOOKUP($A37,delm,2,0)*(Físico!AJ37),0)</f>
        <v>0</v>
      </c>
      <c r="J37" s="1">
        <f>IFERROR(VLOOKUP($A37,delm,2,0)*(Físico!AK37),0)</f>
        <v>0</v>
      </c>
      <c r="K37" s="1">
        <f>IFERROR(VLOOKUP($A37,delm,2,0)*(Físico!AL37),0)</f>
        <v>0</v>
      </c>
      <c r="L37" s="1">
        <f>IFERROR(VLOOKUP($A37,delm,2,0)*(Físico!AM37),0)</f>
        <v>0</v>
      </c>
      <c r="M37" s="1">
        <f>IFERROR(VLOOKUP($A37,delm,2,0)*(Físico!AN37),0)</f>
        <v>0</v>
      </c>
      <c r="N37" s="1">
        <f>IFERROR(VLOOKUP($A37,delm,2,0)*(Físico!AO37),0)</f>
        <v>0</v>
      </c>
      <c r="O37" s="1">
        <f>IFERROR(VLOOKUP($A37,delm,2,0)*(Físico!AP37),0)</f>
        <v>0</v>
      </c>
      <c r="P37" s="1">
        <f>IFERROR(VLOOKUP($A37,delm,2,0)*(Físico!AQ37),0)</f>
        <v>0</v>
      </c>
      <c r="Q37" s="1">
        <f>IFERROR(VLOOKUP($A37,delm,2,0)*(Físico!AR37),0)</f>
        <v>0</v>
      </c>
      <c r="R37" s="1">
        <f>IFERROR(VLOOKUP($A37,delm,2,0)*(Físico!AS37),0)</f>
        <v>0</v>
      </c>
      <c r="S37" s="1">
        <f>IFERROR(VLOOKUP($A37,delm,2,0)*(Físico!AT37),0)</f>
        <v>0</v>
      </c>
      <c r="T37" s="1">
        <f>IFERROR(VLOOKUP($A37,delm,2,0)*(Físico!AU37),0)</f>
        <v>0</v>
      </c>
      <c r="U37" s="1">
        <f>IFERROR(VLOOKUP($A37,delm,2,0)*(Físico!AV37),0)</f>
        <v>0</v>
      </c>
      <c r="V37" s="1">
        <f>IFERROR(VLOOKUP($A37,delm,2,0)*(Físico!AW37),0)</f>
        <v>0</v>
      </c>
      <c r="W37" s="1">
        <f>IFERROR(VLOOKUP($A37,delm,2,0)*(Físico!AX37),0)</f>
        <v>0</v>
      </c>
      <c r="X37" s="1">
        <f>IFERROR(VLOOKUP($A37,delm,2,0)*(Físico!AY37),0)</f>
        <v>0</v>
      </c>
      <c r="Y37" s="1">
        <f>IFERROR(VLOOKUP($A37,delm,2,0)*(Físico!AZ37),0)</f>
        <v>0</v>
      </c>
      <c r="Z37" s="1">
        <f>IFERROR(VLOOKUP($A37,delm,2,0)*(Físico!BA37),0)</f>
        <v>0</v>
      </c>
      <c r="AA37" s="1">
        <f t="shared" si="1"/>
        <v>3814.58</v>
      </c>
    </row>
    <row r="38" spans="1:27" x14ac:dyDescent="0.25">
      <c r="A38">
        <f t="shared" si="0"/>
        <v>41602021</v>
      </c>
      <c r="B38" t="s">
        <v>62</v>
      </c>
      <c r="C38" s="1">
        <f>IFERROR(VLOOKUP($A38,delm,2,0)*(Físico!AD38),0)</f>
        <v>0</v>
      </c>
      <c r="D38" s="1">
        <f>IFERROR(VLOOKUP($A38,delm,2,0)*(Físico!AE38),0)</f>
        <v>0</v>
      </c>
      <c r="E38" s="1">
        <f>IFERROR(VLOOKUP($A38,delm,2,0)*(Físico!AF38),0)</f>
        <v>0</v>
      </c>
      <c r="F38" s="1">
        <f>IFERROR(VLOOKUP($A38,delm,2,0)*(Físico!AG38),0)</f>
        <v>0</v>
      </c>
      <c r="G38" s="1">
        <f>IFERROR(VLOOKUP($A38,delm,2,0)*(Físico!AH38),0)</f>
        <v>0</v>
      </c>
      <c r="H38" s="1">
        <f>IFERROR(VLOOKUP($A38,delm,2,0)*(Físico!AI38),0)</f>
        <v>1937.81</v>
      </c>
      <c r="I38" s="1">
        <f>IFERROR(VLOOKUP($A38,delm,2,0)*(Físico!AJ38),0)</f>
        <v>0</v>
      </c>
      <c r="J38" s="1">
        <f>IFERROR(VLOOKUP($A38,delm,2,0)*(Físico!AK38),0)</f>
        <v>0</v>
      </c>
      <c r="K38" s="1">
        <f>IFERROR(VLOOKUP($A38,delm,2,0)*(Físico!AL38),0)</f>
        <v>0</v>
      </c>
      <c r="L38" s="1">
        <f>IFERROR(VLOOKUP($A38,delm,2,0)*(Físico!AM38),0)</f>
        <v>0</v>
      </c>
      <c r="M38" s="1">
        <f>IFERROR(VLOOKUP($A38,delm,2,0)*(Físico!AN38),0)</f>
        <v>0</v>
      </c>
      <c r="N38" s="1">
        <f>IFERROR(VLOOKUP($A38,delm,2,0)*(Físico!AO38),0)</f>
        <v>0</v>
      </c>
      <c r="O38" s="1">
        <f>IFERROR(VLOOKUP($A38,delm,2,0)*(Físico!AP38),0)</f>
        <v>0</v>
      </c>
      <c r="P38" s="1">
        <f>IFERROR(VLOOKUP($A38,delm,2,0)*(Físico!AQ38),0)</f>
        <v>1937.81</v>
      </c>
      <c r="Q38" s="1">
        <f>IFERROR(VLOOKUP($A38,delm,2,0)*(Físico!AR38),0)</f>
        <v>0</v>
      </c>
      <c r="R38" s="1">
        <f>IFERROR(VLOOKUP($A38,delm,2,0)*(Físico!AS38),0)</f>
        <v>0</v>
      </c>
      <c r="S38" s="1">
        <f>IFERROR(VLOOKUP($A38,delm,2,0)*(Físico!AT38),0)</f>
        <v>0</v>
      </c>
      <c r="T38" s="1">
        <f>IFERROR(VLOOKUP($A38,delm,2,0)*(Físico!AU38),0)</f>
        <v>0</v>
      </c>
      <c r="U38" s="1">
        <f>IFERROR(VLOOKUP($A38,delm,2,0)*(Físico!AV38),0)</f>
        <v>0</v>
      </c>
      <c r="V38" s="1">
        <f>IFERROR(VLOOKUP($A38,delm,2,0)*(Físico!AW38),0)</f>
        <v>0</v>
      </c>
      <c r="W38" s="1">
        <f>IFERROR(VLOOKUP($A38,delm,2,0)*(Físico!AX38),0)</f>
        <v>0</v>
      </c>
      <c r="X38" s="1">
        <f>IFERROR(VLOOKUP($A38,delm,2,0)*(Físico!AY38),0)</f>
        <v>0</v>
      </c>
      <c r="Y38" s="1">
        <f>IFERROR(VLOOKUP($A38,delm,2,0)*(Físico!AZ38),0)</f>
        <v>0</v>
      </c>
      <c r="Z38" s="1">
        <f>IFERROR(VLOOKUP($A38,delm,2,0)*(Físico!BA38),0)</f>
        <v>0</v>
      </c>
      <c r="AA38" s="1">
        <f t="shared" si="1"/>
        <v>3875.62</v>
      </c>
    </row>
    <row r="39" spans="1:27" x14ac:dyDescent="0.25">
      <c r="A39">
        <f t="shared" si="0"/>
        <v>41602022</v>
      </c>
      <c r="B39" t="s">
        <v>63</v>
      </c>
      <c r="C39" s="1">
        <f>IFERROR(VLOOKUP($A39,delm,2,0)*(Físico!AD39),0)</f>
        <v>0</v>
      </c>
      <c r="D39" s="1">
        <f>IFERROR(VLOOKUP($A39,delm,2,0)*(Físico!AE39),0)</f>
        <v>0</v>
      </c>
      <c r="E39" s="1">
        <f>IFERROR(VLOOKUP($A39,delm,2,0)*(Físico!AF39),0)</f>
        <v>0</v>
      </c>
      <c r="F39" s="1">
        <f>IFERROR(VLOOKUP($A39,delm,2,0)*(Físico!AG39),0)</f>
        <v>0</v>
      </c>
      <c r="G39" s="1">
        <f>IFERROR(VLOOKUP($A39,delm,2,0)*(Físico!AH39),0)</f>
        <v>0</v>
      </c>
      <c r="H39" s="1">
        <f>IFERROR(VLOOKUP($A39,delm,2,0)*(Físico!AI39),0)</f>
        <v>0</v>
      </c>
      <c r="I39" s="1">
        <f>IFERROR(VLOOKUP($A39,delm,2,0)*(Físico!AJ39),0)</f>
        <v>0</v>
      </c>
      <c r="J39" s="1">
        <f>IFERROR(VLOOKUP($A39,delm,2,0)*(Físico!AK39),0)</f>
        <v>0</v>
      </c>
      <c r="K39" s="1">
        <f>IFERROR(VLOOKUP($A39,delm,2,0)*(Físico!AL39),0)</f>
        <v>0</v>
      </c>
      <c r="L39" s="1">
        <f>IFERROR(VLOOKUP($A39,delm,2,0)*(Físico!AM39),0)</f>
        <v>0</v>
      </c>
      <c r="M39" s="1">
        <f>IFERROR(VLOOKUP($A39,delm,2,0)*(Físico!AN39),0)</f>
        <v>0</v>
      </c>
      <c r="N39" s="1">
        <f>IFERROR(VLOOKUP($A39,delm,2,0)*(Físico!AO39),0)</f>
        <v>0</v>
      </c>
      <c r="O39" s="1">
        <f>IFERROR(VLOOKUP($A39,delm,2,0)*(Físico!AP39),0)</f>
        <v>0</v>
      </c>
      <c r="P39" s="1">
        <f>IFERROR(VLOOKUP($A39,delm,2,0)*(Físico!AQ39),0)</f>
        <v>4577.3599999999997</v>
      </c>
      <c r="Q39" s="1">
        <f>IFERROR(VLOOKUP($A39,delm,2,0)*(Físico!AR39),0)</f>
        <v>0</v>
      </c>
      <c r="R39" s="1">
        <f>IFERROR(VLOOKUP($A39,delm,2,0)*(Físico!AS39),0)</f>
        <v>0</v>
      </c>
      <c r="S39" s="1">
        <f>IFERROR(VLOOKUP($A39,delm,2,0)*(Físico!AT39),0)</f>
        <v>0</v>
      </c>
      <c r="T39" s="1">
        <f>IFERROR(VLOOKUP($A39,delm,2,0)*(Físico!AU39),0)</f>
        <v>0</v>
      </c>
      <c r="U39" s="1">
        <f>IFERROR(VLOOKUP($A39,delm,2,0)*(Físico!AV39),0)</f>
        <v>0</v>
      </c>
      <c r="V39" s="1">
        <f>IFERROR(VLOOKUP($A39,delm,2,0)*(Físico!AW39),0)</f>
        <v>0</v>
      </c>
      <c r="W39" s="1">
        <f>IFERROR(VLOOKUP($A39,delm,2,0)*(Físico!AX39),0)</f>
        <v>0</v>
      </c>
      <c r="X39" s="1">
        <f>IFERROR(VLOOKUP($A39,delm,2,0)*(Físico!AY39),0)</f>
        <v>0</v>
      </c>
      <c r="Y39" s="1">
        <f>IFERROR(VLOOKUP($A39,delm,2,0)*(Físico!AZ39),0)</f>
        <v>0</v>
      </c>
      <c r="Z39" s="1">
        <f>IFERROR(VLOOKUP($A39,delm,2,0)*(Físico!BA39),0)</f>
        <v>0</v>
      </c>
      <c r="AA39" s="1">
        <f t="shared" si="1"/>
        <v>4577.3599999999997</v>
      </c>
    </row>
    <row r="40" spans="1:27" x14ac:dyDescent="0.25">
      <c r="A40">
        <f t="shared" si="0"/>
        <v>41602023</v>
      </c>
      <c r="B40" t="s">
        <v>64</v>
      </c>
      <c r="C40" s="1">
        <f>IFERROR(VLOOKUP($A40,delm,2,0)*(Físico!AD40),0)</f>
        <v>0</v>
      </c>
      <c r="D40" s="1">
        <f>IFERROR(VLOOKUP($A40,delm,2,0)*(Físico!AE40),0)</f>
        <v>0</v>
      </c>
      <c r="E40" s="1">
        <f>IFERROR(VLOOKUP($A40,delm,2,0)*(Físico!AF40),0)</f>
        <v>0</v>
      </c>
      <c r="F40" s="1">
        <f>IFERROR(VLOOKUP($A40,delm,2,0)*(Físico!AG40),0)</f>
        <v>0</v>
      </c>
      <c r="G40" s="1">
        <f>IFERROR(VLOOKUP($A40,delm,2,0)*(Físico!AH40),0)</f>
        <v>0</v>
      </c>
      <c r="H40" s="1">
        <f>IFERROR(VLOOKUP($A40,delm,2,0)*(Físico!AI40),0)</f>
        <v>0</v>
      </c>
      <c r="I40" s="1">
        <f>IFERROR(VLOOKUP($A40,delm,2,0)*(Físico!AJ40),0)</f>
        <v>0</v>
      </c>
      <c r="J40" s="1">
        <f>IFERROR(VLOOKUP($A40,delm,2,0)*(Físico!AK40),0)</f>
        <v>0</v>
      </c>
      <c r="K40" s="1">
        <f>IFERROR(VLOOKUP($A40,delm,2,0)*(Físico!AL40),0)</f>
        <v>0</v>
      </c>
      <c r="L40" s="1">
        <f>IFERROR(VLOOKUP($A40,delm,2,0)*(Físico!AM40),0)</f>
        <v>0</v>
      </c>
      <c r="M40" s="1">
        <f>IFERROR(VLOOKUP($A40,delm,2,0)*(Físico!AN40),0)</f>
        <v>1809.05</v>
      </c>
      <c r="N40" s="1">
        <f>IFERROR(VLOOKUP($A40,delm,2,0)*(Físico!AO40),0)</f>
        <v>0</v>
      </c>
      <c r="O40" s="1">
        <f>IFERROR(VLOOKUP($A40,delm,2,0)*(Físico!AP40),0)</f>
        <v>0</v>
      </c>
      <c r="P40" s="1">
        <f>IFERROR(VLOOKUP($A40,delm,2,0)*(Físico!AQ40),0)</f>
        <v>0</v>
      </c>
      <c r="Q40" s="1">
        <f>IFERROR(VLOOKUP($A40,delm,2,0)*(Físico!AR40),0)</f>
        <v>0</v>
      </c>
      <c r="R40" s="1">
        <f>IFERROR(VLOOKUP($A40,delm,2,0)*(Físico!AS40),0)</f>
        <v>0</v>
      </c>
      <c r="S40" s="1">
        <f>IFERROR(VLOOKUP($A40,delm,2,0)*(Físico!AT40),0)</f>
        <v>0</v>
      </c>
      <c r="T40" s="1">
        <f>IFERROR(VLOOKUP($A40,delm,2,0)*(Físico!AU40),0)</f>
        <v>0</v>
      </c>
      <c r="U40" s="1">
        <f>IFERROR(VLOOKUP($A40,delm,2,0)*(Físico!AV40),0)</f>
        <v>0</v>
      </c>
      <c r="V40" s="1">
        <f>IFERROR(VLOOKUP($A40,delm,2,0)*(Físico!AW40),0)</f>
        <v>0</v>
      </c>
      <c r="W40" s="1">
        <f>IFERROR(VLOOKUP($A40,delm,2,0)*(Físico!AX40),0)</f>
        <v>0</v>
      </c>
      <c r="X40" s="1">
        <f>IFERROR(VLOOKUP($A40,delm,2,0)*(Físico!AY40),0)</f>
        <v>0</v>
      </c>
      <c r="Y40" s="1">
        <f>IFERROR(VLOOKUP($A40,delm,2,0)*(Físico!AZ40),0)</f>
        <v>0</v>
      </c>
      <c r="Z40" s="1">
        <f>IFERROR(VLOOKUP($A40,delm,2,0)*(Físico!BA40),0)</f>
        <v>0</v>
      </c>
      <c r="AA40" s="1">
        <f t="shared" si="1"/>
        <v>1809.05</v>
      </c>
    </row>
    <row r="41" spans="1:27" x14ac:dyDescent="0.25">
      <c r="A41">
        <f t="shared" si="0"/>
        <v>41602024</v>
      </c>
      <c r="B41" t="s">
        <v>65</v>
      </c>
      <c r="C41" s="1">
        <f>IFERROR(VLOOKUP($A41,delm,2,0)*(Físico!AD41),0)</f>
        <v>0</v>
      </c>
      <c r="D41" s="1">
        <f>IFERROR(VLOOKUP($A41,delm,2,0)*(Físico!AE41),0)</f>
        <v>0</v>
      </c>
      <c r="E41" s="1">
        <f>IFERROR(VLOOKUP($A41,delm,2,0)*(Físico!AF41),0)</f>
        <v>0</v>
      </c>
      <c r="F41" s="1">
        <f>IFERROR(VLOOKUP($A41,delm,2,0)*(Físico!AG41),0)</f>
        <v>0</v>
      </c>
      <c r="G41" s="1">
        <f>IFERROR(VLOOKUP($A41,delm,2,0)*(Físico!AH41),0)</f>
        <v>0</v>
      </c>
      <c r="H41" s="1">
        <f>IFERROR(VLOOKUP($A41,delm,2,0)*(Físico!AI41),0)</f>
        <v>1455.74</v>
      </c>
      <c r="I41" s="1">
        <f>IFERROR(VLOOKUP($A41,delm,2,0)*(Físico!AJ41),0)</f>
        <v>0</v>
      </c>
      <c r="J41" s="1">
        <f>IFERROR(VLOOKUP($A41,delm,2,0)*(Físico!AK41),0)</f>
        <v>0</v>
      </c>
      <c r="K41" s="1">
        <f>IFERROR(VLOOKUP($A41,delm,2,0)*(Físico!AL41),0)</f>
        <v>0</v>
      </c>
      <c r="L41" s="1">
        <f>IFERROR(VLOOKUP($A41,delm,2,0)*(Físico!AM41),0)</f>
        <v>0</v>
      </c>
      <c r="M41" s="1">
        <f>IFERROR(VLOOKUP($A41,delm,2,0)*(Físico!AN41),0)</f>
        <v>0</v>
      </c>
      <c r="N41" s="1">
        <f>IFERROR(VLOOKUP($A41,delm,2,0)*(Físico!AO41),0)</f>
        <v>0</v>
      </c>
      <c r="O41" s="1">
        <f>IFERROR(VLOOKUP($A41,delm,2,0)*(Físico!AP41),0)</f>
        <v>727.87</v>
      </c>
      <c r="P41" s="1">
        <f>IFERROR(VLOOKUP($A41,delm,2,0)*(Físico!AQ41),0)</f>
        <v>0</v>
      </c>
      <c r="Q41" s="1">
        <f>IFERROR(VLOOKUP($A41,delm,2,0)*(Físico!AR41),0)</f>
        <v>0</v>
      </c>
      <c r="R41" s="1">
        <f>IFERROR(VLOOKUP($A41,delm,2,0)*(Físico!AS41),0)</f>
        <v>0</v>
      </c>
      <c r="S41" s="1">
        <f>IFERROR(VLOOKUP($A41,delm,2,0)*(Físico!AT41),0)</f>
        <v>0</v>
      </c>
      <c r="T41" s="1">
        <f>IFERROR(VLOOKUP($A41,delm,2,0)*(Físico!AU41),0)</f>
        <v>0</v>
      </c>
      <c r="U41" s="1">
        <f>IFERROR(VLOOKUP($A41,delm,2,0)*(Físico!AV41),0)</f>
        <v>0</v>
      </c>
      <c r="V41" s="1">
        <f>IFERROR(VLOOKUP($A41,delm,2,0)*(Físico!AW41),0)</f>
        <v>0</v>
      </c>
      <c r="W41" s="1">
        <f>IFERROR(VLOOKUP($A41,delm,2,0)*(Físico!AX41),0)</f>
        <v>0</v>
      </c>
      <c r="X41" s="1">
        <f>IFERROR(VLOOKUP($A41,delm,2,0)*(Físico!AY41),0)</f>
        <v>0</v>
      </c>
      <c r="Y41" s="1">
        <f>IFERROR(VLOOKUP($A41,delm,2,0)*(Físico!AZ41),0)</f>
        <v>0</v>
      </c>
      <c r="Z41" s="1">
        <f>IFERROR(VLOOKUP($A41,delm,2,0)*(Físico!BA41),0)</f>
        <v>0</v>
      </c>
      <c r="AA41" s="1">
        <f t="shared" si="1"/>
        <v>2183.61</v>
      </c>
    </row>
    <row r="42" spans="1:27" x14ac:dyDescent="0.25">
      <c r="A42">
        <f t="shared" si="0"/>
        <v>41603004</v>
      </c>
      <c r="B42" t="s">
        <v>66</v>
      </c>
      <c r="C42" s="1">
        <f>IFERROR(VLOOKUP($A42,delm,2,0)*(Físico!AD42),0)</f>
        <v>0</v>
      </c>
      <c r="D42" s="1">
        <f>IFERROR(VLOOKUP($A42,delm,2,0)*(Físico!AE42),0)</f>
        <v>0</v>
      </c>
      <c r="E42" s="1">
        <f>IFERROR(VLOOKUP($A42,delm,2,0)*(Físico!AF42),0)</f>
        <v>0</v>
      </c>
      <c r="F42" s="1">
        <f>IFERROR(VLOOKUP($A42,delm,2,0)*(Físico!AG42),0)</f>
        <v>0</v>
      </c>
      <c r="G42" s="1">
        <f>IFERROR(VLOOKUP($A42,delm,2,0)*(Físico!AH42),0)</f>
        <v>0</v>
      </c>
      <c r="H42" s="1">
        <f>IFERROR(VLOOKUP($A42,delm,2,0)*(Físico!AI42),0)</f>
        <v>0</v>
      </c>
      <c r="I42" s="1">
        <f>IFERROR(VLOOKUP($A42,delm,2,0)*(Físico!AJ42),0)</f>
        <v>0</v>
      </c>
      <c r="J42" s="1">
        <f>IFERROR(VLOOKUP($A42,delm,2,0)*(Físico!AK42),0)</f>
        <v>0</v>
      </c>
      <c r="K42" s="1">
        <f>IFERROR(VLOOKUP($A42,delm,2,0)*(Físico!AL42),0)</f>
        <v>0</v>
      </c>
      <c r="L42" s="1">
        <f>IFERROR(VLOOKUP($A42,delm,2,0)*(Físico!AM42),0)</f>
        <v>0</v>
      </c>
      <c r="M42" s="1">
        <f>IFERROR(VLOOKUP($A42,delm,2,0)*(Físico!AN42),0)</f>
        <v>814.49</v>
      </c>
      <c r="N42" s="1">
        <f>IFERROR(VLOOKUP($A42,delm,2,0)*(Físico!AO42),0)</f>
        <v>0</v>
      </c>
      <c r="O42" s="1">
        <f>IFERROR(VLOOKUP($A42,delm,2,0)*(Físico!AP42),0)</f>
        <v>0</v>
      </c>
      <c r="P42" s="1">
        <f>IFERROR(VLOOKUP($A42,delm,2,0)*(Físico!AQ42),0)</f>
        <v>0</v>
      </c>
      <c r="Q42" s="1">
        <f>IFERROR(VLOOKUP($A42,delm,2,0)*(Físico!AR42),0)</f>
        <v>0</v>
      </c>
      <c r="R42" s="1">
        <f>IFERROR(VLOOKUP($A42,delm,2,0)*(Físico!AS42),0)</f>
        <v>0</v>
      </c>
      <c r="S42" s="1">
        <f>IFERROR(VLOOKUP($A42,delm,2,0)*(Físico!AT42),0)</f>
        <v>0</v>
      </c>
      <c r="T42" s="1">
        <f>IFERROR(VLOOKUP($A42,delm,2,0)*(Físico!AU42),0)</f>
        <v>0</v>
      </c>
      <c r="U42" s="1">
        <f>IFERROR(VLOOKUP($A42,delm,2,0)*(Físico!AV42),0)</f>
        <v>0</v>
      </c>
      <c r="V42" s="1">
        <f>IFERROR(VLOOKUP($A42,delm,2,0)*(Físico!AW42),0)</f>
        <v>0</v>
      </c>
      <c r="W42" s="1">
        <f>IFERROR(VLOOKUP($A42,delm,2,0)*(Físico!AX42),0)</f>
        <v>0</v>
      </c>
      <c r="X42" s="1">
        <f>IFERROR(VLOOKUP($A42,delm,2,0)*(Físico!AY42),0)</f>
        <v>0</v>
      </c>
      <c r="Y42" s="1">
        <f>IFERROR(VLOOKUP($A42,delm,2,0)*(Físico!AZ42),0)</f>
        <v>0</v>
      </c>
      <c r="Z42" s="1">
        <f>IFERROR(VLOOKUP($A42,delm,2,0)*(Físico!BA42),0)</f>
        <v>0</v>
      </c>
      <c r="AA42" s="1">
        <f t="shared" si="1"/>
        <v>814.49</v>
      </c>
    </row>
    <row r="43" spans="1:27" x14ac:dyDescent="0.25">
      <c r="A43">
        <f t="shared" si="0"/>
        <v>41603019</v>
      </c>
      <c r="B43" t="s">
        <v>67</v>
      </c>
      <c r="C43" s="1">
        <f>IFERROR(VLOOKUP($A43,delm,2,0)*(Físico!AD43),0)</f>
        <v>0</v>
      </c>
      <c r="D43" s="1">
        <f>IFERROR(VLOOKUP($A43,delm,2,0)*(Físico!AE43),0)</f>
        <v>0</v>
      </c>
      <c r="E43" s="1">
        <f>IFERROR(VLOOKUP($A43,delm,2,0)*(Físico!AF43),0)</f>
        <v>0</v>
      </c>
      <c r="F43" s="1">
        <f>IFERROR(VLOOKUP($A43,delm,2,0)*(Físico!AG43),0)</f>
        <v>0</v>
      </c>
      <c r="G43" s="1">
        <f>IFERROR(VLOOKUP($A43,delm,2,0)*(Físico!AH43),0)</f>
        <v>0</v>
      </c>
      <c r="H43" s="1">
        <f>IFERROR(VLOOKUP($A43,delm,2,0)*(Físico!AI43),0)</f>
        <v>0</v>
      </c>
      <c r="I43" s="1">
        <f>IFERROR(VLOOKUP($A43,delm,2,0)*(Físico!AJ43),0)</f>
        <v>0</v>
      </c>
      <c r="J43" s="1">
        <f>IFERROR(VLOOKUP($A43,delm,2,0)*(Físico!AK43),0)</f>
        <v>0</v>
      </c>
      <c r="K43" s="1">
        <f>IFERROR(VLOOKUP($A43,delm,2,0)*(Físico!AL43),0)</f>
        <v>0</v>
      </c>
      <c r="L43" s="1">
        <f>IFERROR(VLOOKUP($A43,delm,2,0)*(Físico!AM43),0)</f>
        <v>0</v>
      </c>
      <c r="M43" s="1">
        <f>IFERROR(VLOOKUP($A43,delm,2,0)*(Físico!AN43),0)</f>
        <v>0</v>
      </c>
      <c r="N43" s="1">
        <f>IFERROR(VLOOKUP($A43,delm,2,0)*(Físico!AO43),0)</f>
        <v>0</v>
      </c>
      <c r="O43" s="1">
        <f>IFERROR(VLOOKUP($A43,delm,2,0)*(Físico!AP43),0)</f>
        <v>0</v>
      </c>
      <c r="P43" s="1">
        <f>IFERROR(VLOOKUP($A43,delm,2,0)*(Físico!AQ43),0)</f>
        <v>0</v>
      </c>
      <c r="Q43" s="1">
        <f>IFERROR(VLOOKUP($A43,delm,2,0)*(Físico!AR43),0)</f>
        <v>0</v>
      </c>
      <c r="R43" s="1">
        <f>IFERROR(VLOOKUP($A43,delm,2,0)*(Físico!AS43),0)</f>
        <v>0</v>
      </c>
      <c r="S43" s="1">
        <f>IFERROR(VLOOKUP($A43,delm,2,0)*(Físico!AT43),0)</f>
        <v>7384.78</v>
      </c>
      <c r="T43" s="1">
        <f>IFERROR(VLOOKUP($A43,delm,2,0)*(Físico!AU43),0)</f>
        <v>0</v>
      </c>
      <c r="U43" s="1">
        <f>IFERROR(VLOOKUP($A43,delm,2,0)*(Físico!AV43),0)</f>
        <v>0</v>
      </c>
      <c r="V43" s="1">
        <f>IFERROR(VLOOKUP($A43,delm,2,0)*(Físico!AW43),0)</f>
        <v>0</v>
      </c>
      <c r="W43" s="1">
        <f>IFERROR(VLOOKUP($A43,delm,2,0)*(Físico!AX43),0)</f>
        <v>0</v>
      </c>
      <c r="X43" s="1">
        <f>IFERROR(VLOOKUP($A43,delm,2,0)*(Físico!AY43),0)</f>
        <v>0</v>
      </c>
      <c r="Y43" s="1">
        <f>IFERROR(VLOOKUP($A43,delm,2,0)*(Físico!AZ43),0)</f>
        <v>0</v>
      </c>
      <c r="Z43" s="1">
        <f>IFERROR(VLOOKUP($A43,delm,2,0)*(Físico!BA43),0)</f>
        <v>0</v>
      </c>
      <c r="AA43" s="1">
        <f t="shared" si="1"/>
        <v>7384.78</v>
      </c>
    </row>
    <row r="44" spans="1:27" x14ac:dyDescent="0.25">
      <c r="A44">
        <f t="shared" si="0"/>
        <v>41603027</v>
      </c>
      <c r="B44" t="s">
        <v>68</v>
      </c>
      <c r="C44" s="1">
        <f>IFERROR(VLOOKUP($A44,delm,2,0)*(Físico!AD44),0)</f>
        <v>0</v>
      </c>
      <c r="D44" s="1">
        <f>IFERROR(VLOOKUP($A44,delm,2,0)*(Físico!AE44),0)</f>
        <v>0</v>
      </c>
      <c r="E44" s="1">
        <f>IFERROR(VLOOKUP($A44,delm,2,0)*(Físico!AF44),0)</f>
        <v>0</v>
      </c>
      <c r="F44" s="1">
        <f>IFERROR(VLOOKUP($A44,delm,2,0)*(Físico!AG44),0)</f>
        <v>0</v>
      </c>
      <c r="G44" s="1">
        <f>IFERROR(VLOOKUP($A44,delm,2,0)*(Físico!AH44),0)</f>
        <v>0</v>
      </c>
      <c r="H44" s="1">
        <f>IFERROR(VLOOKUP($A44,delm,2,0)*(Físico!AI44),0)</f>
        <v>2836.3</v>
      </c>
      <c r="I44" s="1">
        <f>IFERROR(VLOOKUP($A44,delm,2,0)*(Físico!AJ44),0)</f>
        <v>0</v>
      </c>
      <c r="J44" s="1">
        <f>IFERROR(VLOOKUP($A44,delm,2,0)*(Físico!AK44),0)</f>
        <v>0</v>
      </c>
      <c r="K44" s="1">
        <f>IFERROR(VLOOKUP($A44,delm,2,0)*(Físico!AL44),0)</f>
        <v>0</v>
      </c>
      <c r="L44" s="1">
        <f>IFERROR(VLOOKUP($A44,delm,2,0)*(Físico!AM44),0)</f>
        <v>0</v>
      </c>
      <c r="M44" s="1">
        <f>IFERROR(VLOOKUP($A44,delm,2,0)*(Físico!AN44),0)</f>
        <v>0</v>
      </c>
      <c r="N44" s="1">
        <f>IFERROR(VLOOKUP($A44,delm,2,0)*(Físico!AO44),0)</f>
        <v>0</v>
      </c>
      <c r="O44" s="1">
        <f>IFERROR(VLOOKUP($A44,delm,2,0)*(Físico!AP44),0)</f>
        <v>0</v>
      </c>
      <c r="P44" s="1">
        <f>IFERROR(VLOOKUP($A44,delm,2,0)*(Físico!AQ44),0)</f>
        <v>0</v>
      </c>
      <c r="Q44" s="1">
        <f>IFERROR(VLOOKUP($A44,delm,2,0)*(Físico!AR44),0)</f>
        <v>0</v>
      </c>
      <c r="R44" s="1">
        <f>IFERROR(VLOOKUP($A44,delm,2,0)*(Físico!AS44),0)</f>
        <v>0</v>
      </c>
      <c r="S44" s="1">
        <f>IFERROR(VLOOKUP($A44,delm,2,0)*(Físico!AT44),0)</f>
        <v>0</v>
      </c>
      <c r="T44" s="1">
        <f>IFERROR(VLOOKUP($A44,delm,2,0)*(Físico!AU44),0)</f>
        <v>0</v>
      </c>
      <c r="U44" s="1">
        <f>IFERROR(VLOOKUP($A44,delm,2,0)*(Físico!AV44),0)</f>
        <v>0</v>
      </c>
      <c r="V44" s="1">
        <f>IFERROR(VLOOKUP($A44,delm,2,0)*(Físico!AW44),0)</f>
        <v>0</v>
      </c>
      <c r="W44" s="1">
        <f>IFERROR(VLOOKUP($A44,delm,2,0)*(Físico!AX44),0)</f>
        <v>0</v>
      </c>
      <c r="X44" s="1">
        <f>IFERROR(VLOOKUP($A44,delm,2,0)*(Físico!AY44),0)</f>
        <v>0</v>
      </c>
      <c r="Y44" s="1">
        <f>IFERROR(VLOOKUP($A44,delm,2,0)*(Físico!AZ44),0)</f>
        <v>0</v>
      </c>
      <c r="Z44" s="1">
        <f>IFERROR(VLOOKUP($A44,delm,2,0)*(Físico!BA44),0)</f>
        <v>0</v>
      </c>
      <c r="AA44" s="1">
        <f t="shared" si="1"/>
        <v>2836.3</v>
      </c>
    </row>
    <row r="45" spans="1:27" x14ac:dyDescent="0.25">
      <c r="A45">
        <f t="shared" si="0"/>
        <v>41603028</v>
      </c>
      <c r="B45" t="s">
        <v>69</v>
      </c>
      <c r="C45" s="1">
        <f>IFERROR(VLOOKUP($A45,delm,2,0)*(Físico!AD45),0)</f>
        <v>0</v>
      </c>
      <c r="D45" s="1">
        <f>IFERROR(VLOOKUP($A45,delm,2,0)*(Físico!AE45),0)</f>
        <v>0</v>
      </c>
      <c r="E45" s="1">
        <f>IFERROR(VLOOKUP($A45,delm,2,0)*(Físico!AF45),0)</f>
        <v>0</v>
      </c>
      <c r="F45" s="1">
        <f>IFERROR(VLOOKUP($A45,delm,2,0)*(Físico!AG45),0)</f>
        <v>0</v>
      </c>
      <c r="G45" s="1">
        <f>IFERROR(VLOOKUP($A45,delm,2,0)*(Físico!AH45),0)</f>
        <v>0</v>
      </c>
      <c r="H45" s="1">
        <f>IFERROR(VLOOKUP($A45,delm,2,0)*(Físico!AI45),0)</f>
        <v>0</v>
      </c>
      <c r="I45" s="1">
        <f>IFERROR(VLOOKUP($A45,delm,2,0)*(Físico!AJ45),0)</f>
        <v>0</v>
      </c>
      <c r="J45" s="1">
        <f>IFERROR(VLOOKUP($A45,delm,2,0)*(Físico!AK45),0)</f>
        <v>0</v>
      </c>
      <c r="K45" s="1">
        <f>IFERROR(VLOOKUP($A45,delm,2,0)*(Físico!AL45),0)</f>
        <v>0</v>
      </c>
      <c r="L45" s="1">
        <f>IFERROR(VLOOKUP($A45,delm,2,0)*(Físico!AM45),0)</f>
        <v>0</v>
      </c>
      <c r="M45" s="1">
        <f>IFERROR(VLOOKUP($A45,delm,2,0)*(Físico!AN45),0)</f>
        <v>0</v>
      </c>
      <c r="N45" s="1">
        <f>IFERROR(VLOOKUP($A45,delm,2,0)*(Físico!AO45),0)</f>
        <v>0</v>
      </c>
      <c r="O45" s="1">
        <f>IFERROR(VLOOKUP($A45,delm,2,0)*(Físico!AP45),0)</f>
        <v>0</v>
      </c>
      <c r="P45" s="1">
        <f>IFERROR(VLOOKUP($A45,delm,2,0)*(Físico!AQ45),0)</f>
        <v>0</v>
      </c>
      <c r="Q45" s="1">
        <f>IFERROR(VLOOKUP($A45,delm,2,0)*(Físico!AR45),0)</f>
        <v>0</v>
      </c>
      <c r="R45" s="1">
        <f>IFERROR(VLOOKUP($A45,delm,2,0)*(Físico!AS45),0)</f>
        <v>0</v>
      </c>
      <c r="S45" s="1">
        <f>IFERROR(VLOOKUP($A45,delm,2,0)*(Físico!AT45),0)</f>
        <v>0</v>
      </c>
      <c r="T45" s="1">
        <f>IFERROR(VLOOKUP($A45,delm,2,0)*(Físico!AU45),0)</f>
        <v>910.5</v>
      </c>
      <c r="U45" s="1">
        <f>IFERROR(VLOOKUP($A45,delm,2,0)*(Físico!AV45),0)</f>
        <v>0</v>
      </c>
      <c r="V45" s="1">
        <f>IFERROR(VLOOKUP($A45,delm,2,0)*(Físico!AW45),0)</f>
        <v>0</v>
      </c>
      <c r="W45" s="1">
        <f>IFERROR(VLOOKUP($A45,delm,2,0)*(Físico!AX45),0)</f>
        <v>0</v>
      </c>
      <c r="X45" s="1">
        <f>IFERROR(VLOOKUP($A45,delm,2,0)*(Físico!AY45),0)</f>
        <v>0</v>
      </c>
      <c r="Y45" s="1">
        <f>IFERROR(VLOOKUP($A45,delm,2,0)*(Físico!AZ45),0)</f>
        <v>0</v>
      </c>
      <c r="Z45" s="1">
        <f>IFERROR(VLOOKUP($A45,delm,2,0)*(Físico!BA45),0)</f>
        <v>0</v>
      </c>
      <c r="AA45" s="1">
        <f t="shared" si="1"/>
        <v>910.5</v>
      </c>
    </row>
    <row r="46" spans="1:27" x14ac:dyDescent="0.25">
      <c r="A46">
        <f t="shared" si="0"/>
        <v>41603032</v>
      </c>
      <c r="B46" t="s">
        <v>70</v>
      </c>
      <c r="C46" s="1">
        <f>IFERROR(VLOOKUP($A46,delm,2,0)*(Físico!AD46),0)</f>
        <v>0</v>
      </c>
      <c r="D46" s="1">
        <f>IFERROR(VLOOKUP($A46,delm,2,0)*(Físico!AE46),0)</f>
        <v>0</v>
      </c>
      <c r="E46" s="1">
        <f>IFERROR(VLOOKUP($A46,delm,2,0)*(Físico!AF46),0)</f>
        <v>0</v>
      </c>
      <c r="F46" s="1">
        <f>IFERROR(VLOOKUP($A46,delm,2,0)*(Físico!AG46),0)</f>
        <v>0</v>
      </c>
      <c r="G46" s="1">
        <f>IFERROR(VLOOKUP($A46,delm,2,0)*(Físico!AH46),0)</f>
        <v>0</v>
      </c>
      <c r="H46" s="1">
        <f>IFERROR(VLOOKUP($A46,delm,2,0)*(Físico!AI46),0)</f>
        <v>0</v>
      </c>
      <c r="I46" s="1">
        <f>IFERROR(VLOOKUP($A46,delm,2,0)*(Físico!AJ46),0)</f>
        <v>0</v>
      </c>
      <c r="J46" s="1">
        <f>IFERROR(VLOOKUP($A46,delm,2,0)*(Físico!AK46),0)</f>
        <v>0</v>
      </c>
      <c r="K46" s="1">
        <f>IFERROR(VLOOKUP($A46,delm,2,0)*(Físico!AL46),0)</f>
        <v>0</v>
      </c>
      <c r="L46" s="1">
        <f>IFERROR(VLOOKUP($A46,delm,2,0)*(Físico!AM46),0)</f>
        <v>0</v>
      </c>
      <c r="M46" s="1">
        <f>IFERROR(VLOOKUP($A46,delm,2,0)*(Físico!AN46),0)</f>
        <v>1582.98</v>
      </c>
      <c r="N46" s="1">
        <f>IFERROR(VLOOKUP($A46,delm,2,0)*(Físico!AO46),0)</f>
        <v>0</v>
      </c>
      <c r="O46" s="1">
        <f>IFERROR(VLOOKUP($A46,delm,2,0)*(Físico!AP46),0)</f>
        <v>0</v>
      </c>
      <c r="P46" s="1">
        <f>IFERROR(VLOOKUP($A46,delm,2,0)*(Físico!AQ46),0)</f>
        <v>0</v>
      </c>
      <c r="Q46" s="1">
        <f>IFERROR(VLOOKUP($A46,delm,2,0)*(Físico!AR46),0)</f>
        <v>0</v>
      </c>
      <c r="R46" s="1">
        <f>IFERROR(VLOOKUP($A46,delm,2,0)*(Físico!AS46),0)</f>
        <v>0</v>
      </c>
      <c r="S46" s="1">
        <f>IFERROR(VLOOKUP($A46,delm,2,0)*(Físico!AT46),0)</f>
        <v>0</v>
      </c>
      <c r="T46" s="1">
        <f>IFERROR(VLOOKUP($A46,delm,2,0)*(Físico!AU46),0)</f>
        <v>0</v>
      </c>
      <c r="U46" s="1">
        <f>IFERROR(VLOOKUP($A46,delm,2,0)*(Físico!AV46),0)</f>
        <v>0</v>
      </c>
      <c r="V46" s="1">
        <f>IFERROR(VLOOKUP($A46,delm,2,0)*(Físico!AW46),0)</f>
        <v>0</v>
      </c>
      <c r="W46" s="1">
        <f>IFERROR(VLOOKUP($A46,delm,2,0)*(Físico!AX46),0)</f>
        <v>0</v>
      </c>
      <c r="X46" s="1">
        <f>IFERROR(VLOOKUP($A46,delm,2,0)*(Físico!AY46),0)</f>
        <v>0</v>
      </c>
      <c r="Y46" s="1">
        <f>IFERROR(VLOOKUP($A46,delm,2,0)*(Físico!AZ46),0)</f>
        <v>0</v>
      </c>
      <c r="Z46" s="1">
        <f>IFERROR(VLOOKUP($A46,delm,2,0)*(Físico!BA46),0)</f>
        <v>0</v>
      </c>
      <c r="AA46" s="1">
        <f t="shared" si="1"/>
        <v>1582.98</v>
      </c>
    </row>
    <row r="47" spans="1:27" x14ac:dyDescent="0.25">
      <c r="A47">
        <f t="shared" si="0"/>
        <v>41604007</v>
      </c>
      <c r="B47" t="s">
        <v>71</v>
      </c>
      <c r="C47" s="1">
        <f>IFERROR(VLOOKUP($A47,delm,2,0)*(Físico!AD47),0)</f>
        <v>0</v>
      </c>
      <c r="D47" s="1">
        <f>IFERROR(VLOOKUP($A47,delm,2,0)*(Físico!AE47),0)</f>
        <v>0</v>
      </c>
      <c r="E47" s="1">
        <f>IFERROR(VLOOKUP($A47,delm,2,0)*(Físico!AF47),0)</f>
        <v>0</v>
      </c>
      <c r="F47" s="1">
        <f>IFERROR(VLOOKUP($A47,delm,2,0)*(Físico!AG47),0)</f>
        <v>0</v>
      </c>
      <c r="G47" s="1">
        <f>IFERROR(VLOOKUP($A47,delm,2,0)*(Físico!AH47),0)</f>
        <v>0</v>
      </c>
      <c r="H47" s="1">
        <f>IFERROR(VLOOKUP($A47,delm,2,0)*(Físico!AI47),0)</f>
        <v>0</v>
      </c>
      <c r="I47" s="1">
        <f>IFERROR(VLOOKUP($A47,delm,2,0)*(Físico!AJ47),0)</f>
        <v>0</v>
      </c>
      <c r="J47" s="1">
        <f>IFERROR(VLOOKUP($A47,delm,2,0)*(Físico!AK47),0)</f>
        <v>0</v>
      </c>
      <c r="K47" s="1">
        <f>IFERROR(VLOOKUP($A47,delm,2,0)*(Físico!AL47),0)</f>
        <v>0</v>
      </c>
      <c r="L47" s="1">
        <f>IFERROR(VLOOKUP($A47,delm,2,0)*(Físico!AM47),0)</f>
        <v>0</v>
      </c>
      <c r="M47" s="1">
        <f>IFERROR(VLOOKUP($A47,delm,2,0)*(Físico!AN47),0)</f>
        <v>0</v>
      </c>
      <c r="N47" s="1">
        <f>IFERROR(VLOOKUP($A47,delm,2,0)*(Físico!AO47),0)</f>
        <v>0</v>
      </c>
      <c r="O47" s="1">
        <f>IFERROR(VLOOKUP($A47,delm,2,0)*(Físico!AP47),0)</f>
        <v>0</v>
      </c>
      <c r="P47" s="1">
        <f>IFERROR(VLOOKUP($A47,delm,2,0)*(Físico!AQ47),0)</f>
        <v>3494.28</v>
      </c>
      <c r="Q47" s="1">
        <f>IFERROR(VLOOKUP($A47,delm,2,0)*(Físico!AR47),0)</f>
        <v>0</v>
      </c>
      <c r="R47" s="1">
        <f>IFERROR(VLOOKUP($A47,delm,2,0)*(Físico!AS47),0)</f>
        <v>0</v>
      </c>
      <c r="S47" s="1">
        <f>IFERROR(VLOOKUP($A47,delm,2,0)*(Físico!AT47),0)</f>
        <v>0</v>
      </c>
      <c r="T47" s="1">
        <f>IFERROR(VLOOKUP($A47,delm,2,0)*(Físico!AU47),0)</f>
        <v>0</v>
      </c>
      <c r="U47" s="1">
        <f>IFERROR(VLOOKUP($A47,delm,2,0)*(Físico!AV47),0)</f>
        <v>0</v>
      </c>
      <c r="V47" s="1">
        <f>IFERROR(VLOOKUP($A47,delm,2,0)*(Físico!AW47),0)</f>
        <v>0</v>
      </c>
      <c r="W47" s="1">
        <f>IFERROR(VLOOKUP($A47,delm,2,0)*(Físico!AX47),0)</f>
        <v>0</v>
      </c>
      <c r="X47" s="1">
        <f>IFERROR(VLOOKUP($A47,delm,2,0)*(Físico!AY47),0)</f>
        <v>0</v>
      </c>
      <c r="Y47" s="1">
        <f>IFERROR(VLOOKUP($A47,delm,2,0)*(Físico!AZ47),0)</f>
        <v>0</v>
      </c>
      <c r="Z47" s="1">
        <f>IFERROR(VLOOKUP($A47,delm,2,0)*(Físico!BA47),0)</f>
        <v>0</v>
      </c>
      <c r="AA47" s="1">
        <f t="shared" si="1"/>
        <v>3494.28</v>
      </c>
    </row>
    <row r="48" spans="1:27" x14ac:dyDescent="0.25">
      <c r="A48">
        <f t="shared" si="0"/>
        <v>41604010</v>
      </c>
      <c r="B48" t="s">
        <v>72</v>
      </c>
      <c r="C48" s="1">
        <f>IFERROR(VLOOKUP($A48,delm,2,0)*(Físico!AD48),0)</f>
        <v>0</v>
      </c>
      <c r="D48" s="1">
        <f>IFERROR(VLOOKUP($A48,delm,2,0)*(Físico!AE48),0)</f>
        <v>0</v>
      </c>
      <c r="E48" s="1">
        <f>IFERROR(VLOOKUP($A48,delm,2,0)*(Físico!AF48),0)</f>
        <v>0</v>
      </c>
      <c r="F48" s="1">
        <f>IFERROR(VLOOKUP($A48,delm,2,0)*(Físico!AG48),0)</f>
        <v>0</v>
      </c>
      <c r="G48" s="1">
        <f>IFERROR(VLOOKUP($A48,delm,2,0)*(Físico!AH48),0)</f>
        <v>0</v>
      </c>
      <c r="H48" s="1">
        <f>IFERROR(VLOOKUP($A48,delm,2,0)*(Físico!AI48),0)</f>
        <v>0</v>
      </c>
      <c r="I48" s="1">
        <f>IFERROR(VLOOKUP($A48,delm,2,0)*(Físico!AJ48),0)</f>
        <v>0</v>
      </c>
      <c r="J48" s="1">
        <f>IFERROR(VLOOKUP($A48,delm,2,0)*(Físico!AK48),0)</f>
        <v>0</v>
      </c>
      <c r="K48" s="1">
        <f>IFERROR(VLOOKUP($A48,delm,2,0)*(Físico!AL48),0)</f>
        <v>0</v>
      </c>
      <c r="L48" s="1">
        <f>IFERROR(VLOOKUP($A48,delm,2,0)*(Físico!AM48),0)</f>
        <v>0</v>
      </c>
      <c r="M48" s="1">
        <f>IFERROR(VLOOKUP($A48,delm,2,0)*(Físico!AN48),0)</f>
        <v>0</v>
      </c>
      <c r="N48" s="1">
        <f>IFERROR(VLOOKUP($A48,delm,2,0)*(Físico!AO48),0)</f>
        <v>0</v>
      </c>
      <c r="O48" s="1">
        <f>IFERROR(VLOOKUP($A48,delm,2,0)*(Físico!AP48),0)</f>
        <v>0</v>
      </c>
      <c r="P48" s="1">
        <f>IFERROR(VLOOKUP($A48,delm,2,0)*(Físico!AQ48),0)</f>
        <v>0</v>
      </c>
      <c r="Q48" s="1">
        <f>IFERROR(VLOOKUP($A48,delm,2,0)*(Físico!AR48),0)</f>
        <v>0</v>
      </c>
      <c r="R48" s="1">
        <f>IFERROR(VLOOKUP($A48,delm,2,0)*(Físico!AS48),0)</f>
        <v>0</v>
      </c>
      <c r="S48" s="1">
        <f>IFERROR(VLOOKUP($A48,delm,2,0)*(Físico!AT48),0)</f>
        <v>4250.88</v>
      </c>
      <c r="T48" s="1">
        <f>IFERROR(VLOOKUP($A48,delm,2,0)*(Físico!AU48),0)</f>
        <v>0</v>
      </c>
      <c r="U48" s="1">
        <f>IFERROR(VLOOKUP($A48,delm,2,0)*(Físico!AV48),0)</f>
        <v>0</v>
      </c>
      <c r="V48" s="1">
        <f>IFERROR(VLOOKUP($A48,delm,2,0)*(Físico!AW48),0)</f>
        <v>0</v>
      </c>
      <c r="W48" s="1">
        <f>IFERROR(VLOOKUP($A48,delm,2,0)*(Físico!AX48),0)</f>
        <v>0</v>
      </c>
      <c r="X48" s="1">
        <f>IFERROR(VLOOKUP($A48,delm,2,0)*(Físico!AY48),0)</f>
        <v>0</v>
      </c>
      <c r="Y48" s="1">
        <f>IFERROR(VLOOKUP($A48,delm,2,0)*(Físico!AZ48),0)</f>
        <v>0</v>
      </c>
      <c r="Z48" s="1">
        <f>IFERROR(VLOOKUP($A48,delm,2,0)*(Físico!BA48),0)</f>
        <v>0</v>
      </c>
      <c r="AA48" s="1">
        <f t="shared" si="1"/>
        <v>4250.88</v>
      </c>
    </row>
    <row r="49" spans="1:27" x14ac:dyDescent="0.25">
      <c r="A49">
        <f t="shared" si="0"/>
        <v>41604014</v>
      </c>
      <c r="B49" t="s">
        <v>73</v>
      </c>
      <c r="C49" s="1">
        <f>IFERROR(VLOOKUP($A49,delm,2,0)*(Físico!AD49),0)</f>
        <v>0</v>
      </c>
      <c r="D49" s="1">
        <f>IFERROR(VLOOKUP($A49,delm,2,0)*(Físico!AE49),0)</f>
        <v>0</v>
      </c>
      <c r="E49" s="1">
        <f>IFERROR(VLOOKUP($A49,delm,2,0)*(Físico!AF49),0)</f>
        <v>0</v>
      </c>
      <c r="F49" s="1">
        <f>IFERROR(VLOOKUP($A49,delm,2,0)*(Físico!AG49),0)</f>
        <v>13139.34</v>
      </c>
      <c r="G49" s="1">
        <f>IFERROR(VLOOKUP($A49,delm,2,0)*(Físico!AH49),0)</f>
        <v>0</v>
      </c>
      <c r="H49" s="1">
        <f>IFERROR(VLOOKUP($A49,delm,2,0)*(Físico!AI49),0)</f>
        <v>0</v>
      </c>
      <c r="I49" s="1">
        <f>IFERROR(VLOOKUP($A49,delm,2,0)*(Físico!AJ49),0)</f>
        <v>0</v>
      </c>
      <c r="J49" s="1">
        <f>IFERROR(VLOOKUP($A49,delm,2,0)*(Físico!AK49),0)</f>
        <v>0</v>
      </c>
      <c r="K49" s="1">
        <f>IFERROR(VLOOKUP($A49,delm,2,0)*(Físico!AL49),0)</f>
        <v>0</v>
      </c>
      <c r="L49" s="1">
        <f>IFERROR(VLOOKUP($A49,delm,2,0)*(Físico!AM49),0)</f>
        <v>0</v>
      </c>
      <c r="M49" s="1">
        <f>IFERROR(VLOOKUP($A49,delm,2,0)*(Físico!AN49),0)</f>
        <v>0</v>
      </c>
      <c r="N49" s="1">
        <f>IFERROR(VLOOKUP($A49,delm,2,0)*(Físico!AO49),0)</f>
        <v>0</v>
      </c>
      <c r="O49" s="1">
        <f>IFERROR(VLOOKUP($A49,delm,2,0)*(Físico!AP49),0)</f>
        <v>0</v>
      </c>
      <c r="P49" s="1">
        <f>IFERROR(VLOOKUP($A49,delm,2,0)*(Físico!AQ49),0)</f>
        <v>0</v>
      </c>
      <c r="Q49" s="1">
        <f>IFERROR(VLOOKUP($A49,delm,2,0)*(Físico!AR49),0)</f>
        <v>0</v>
      </c>
      <c r="R49" s="1">
        <f>IFERROR(VLOOKUP($A49,delm,2,0)*(Físico!AS49),0)</f>
        <v>0</v>
      </c>
      <c r="S49" s="1">
        <f>IFERROR(VLOOKUP($A49,delm,2,0)*(Físico!AT49),0)</f>
        <v>0</v>
      </c>
      <c r="T49" s="1">
        <f>IFERROR(VLOOKUP($A49,delm,2,0)*(Físico!AU49),0)</f>
        <v>0</v>
      </c>
      <c r="U49" s="1">
        <f>IFERROR(VLOOKUP($A49,delm,2,0)*(Físico!AV49),0)</f>
        <v>0</v>
      </c>
      <c r="V49" s="1">
        <f>IFERROR(VLOOKUP($A49,delm,2,0)*(Físico!AW49),0)</f>
        <v>0</v>
      </c>
      <c r="W49" s="1">
        <f>IFERROR(VLOOKUP($A49,delm,2,0)*(Físico!AX49),0)</f>
        <v>0</v>
      </c>
      <c r="X49" s="1">
        <f>IFERROR(VLOOKUP($A49,delm,2,0)*(Físico!AY49),0)</f>
        <v>0</v>
      </c>
      <c r="Y49" s="1">
        <f>IFERROR(VLOOKUP($A49,delm,2,0)*(Físico!AZ49),0)</f>
        <v>0</v>
      </c>
      <c r="Z49" s="1">
        <f>IFERROR(VLOOKUP($A49,delm,2,0)*(Físico!BA49),0)</f>
        <v>0</v>
      </c>
      <c r="AA49" s="1">
        <f t="shared" si="1"/>
        <v>13139.34</v>
      </c>
    </row>
    <row r="50" spans="1:27" x14ac:dyDescent="0.25">
      <c r="A50">
        <f t="shared" si="0"/>
        <v>41604020</v>
      </c>
      <c r="B50" t="s">
        <v>74</v>
      </c>
      <c r="C50" s="1">
        <f>IFERROR(VLOOKUP($A50,delm,2,0)*(Físico!AD50),0)</f>
        <v>0</v>
      </c>
      <c r="D50" s="1">
        <f>IFERROR(VLOOKUP($A50,delm,2,0)*(Físico!AE50),0)</f>
        <v>0</v>
      </c>
      <c r="E50" s="1">
        <f>IFERROR(VLOOKUP($A50,delm,2,0)*(Físico!AF50),0)</f>
        <v>0</v>
      </c>
      <c r="F50" s="1">
        <f>IFERROR(VLOOKUP($A50,delm,2,0)*(Físico!AG50),0)</f>
        <v>0</v>
      </c>
      <c r="G50" s="1">
        <f>IFERROR(VLOOKUP($A50,delm,2,0)*(Físico!AH50),0)</f>
        <v>0</v>
      </c>
      <c r="H50" s="1">
        <f>IFERROR(VLOOKUP($A50,delm,2,0)*(Físico!AI50),0)</f>
        <v>0</v>
      </c>
      <c r="I50" s="1">
        <f>IFERROR(VLOOKUP($A50,delm,2,0)*(Físico!AJ50),0)</f>
        <v>0</v>
      </c>
      <c r="J50" s="1">
        <f>IFERROR(VLOOKUP($A50,delm,2,0)*(Físico!AK50),0)</f>
        <v>0</v>
      </c>
      <c r="K50" s="1">
        <f>IFERROR(VLOOKUP($A50,delm,2,0)*(Físico!AL50),0)</f>
        <v>0</v>
      </c>
      <c r="L50" s="1">
        <f>IFERROR(VLOOKUP($A50,delm,2,0)*(Físico!AM50),0)</f>
        <v>0</v>
      </c>
      <c r="M50" s="1">
        <f>IFERROR(VLOOKUP($A50,delm,2,0)*(Físico!AN50),0)</f>
        <v>0</v>
      </c>
      <c r="N50" s="1">
        <f>IFERROR(VLOOKUP($A50,delm,2,0)*(Físico!AO50),0)</f>
        <v>0</v>
      </c>
      <c r="O50" s="1">
        <f>IFERROR(VLOOKUP($A50,delm,2,0)*(Físico!AP50),0)</f>
        <v>0</v>
      </c>
      <c r="P50" s="1">
        <f>IFERROR(VLOOKUP($A50,delm,2,0)*(Físico!AQ50),0)</f>
        <v>18207.2</v>
      </c>
      <c r="Q50" s="1">
        <f>IFERROR(VLOOKUP($A50,delm,2,0)*(Físico!AR50),0)</f>
        <v>0</v>
      </c>
      <c r="R50" s="1">
        <f>IFERROR(VLOOKUP($A50,delm,2,0)*(Físico!AS50),0)</f>
        <v>0</v>
      </c>
      <c r="S50" s="1">
        <f>IFERROR(VLOOKUP($A50,delm,2,0)*(Físico!AT50),0)</f>
        <v>0</v>
      </c>
      <c r="T50" s="1">
        <f>IFERROR(VLOOKUP($A50,delm,2,0)*(Físico!AU50),0)</f>
        <v>0</v>
      </c>
      <c r="U50" s="1">
        <f>IFERROR(VLOOKUP($A50,delm,2,0)*(Físico!AV50),0)</f>
        <v>0</v>
      </c>
      <c r="V50" s="1">
        <f>IFERROR(VLOOKUP($A50,delm,2,0)*(Físico!AW50),0)</f>
        <v>0</v>
      </c>
      <c r="W50" s="1">
        <f>IFERROR(VLOOKUP($A50,delm,2,0)*(Físico!AX50),0)</f>
        <v>0</v>
      </c>
      <c r="X50" s="1">
        <f>IFERROR(VLOOKUP($A50,delm,2,0)*(Físico!AY50),0)</f>
        <v>0</v>
      </c>
      <c r="Y50" s="1">
        <f>IFERROR(VLOOKUP($A50,delm,2,0)*(Físico!AZ50),0)</f>
        <v>0</v>
      </c>
      <c r="Z50" s="1">
        <f>IFERROR(VLOOKUP($A50,delm,2,0)*(Físico!BA50),0)</f>
        <v>0</v>
      </c>
      <c r="AA50" s="1">
        <f t="shared" si="1"/>
        <v>18207.2</v>
      </c>
    </row>
    <row r="51" spans="1:27" x14ac:dyDescent="0.25">
      <c r="A51">
        <f t="shared" si="0"/>
        <v>41604021</v>
      </c>
      <c r="B51" t="s">
        <v>75</v>
      </c>
      <c r="C51" s="1">
        <f>IFERROR(VLOOKUP($A51,delm,2,0)*(Físico!AD51),0)</f>
        <v>0</v>
      </c>
      <c r="D51" s="1">
        <f>IFERROR(VLOOKUP($A51,delm,2,0)*(Físico!AE51),0)</f>
        <v>0</v>
      </c>
      <c r="E51" s="1">
        <f>IFERROR(VLOOKUP($A51,delm,2,0)*(Físico!AF51),0)</f>
        <v>0</v>
      </c>
      <c r="F51" s="1">
        <f>IFERROR(VLOOKUP($A51,delm,2,0)*(Físico!AG51),0)</f>
        <v>0</v>
      </c>
      <c r="G51" s="1">
        <f>IFERROR(VLOOKUP($A51,delm,2,0)*(Físico!AH51),0)</f>
        <v>0</v>
      </c>
      <c r="H51" s="1">
        <f>IFERROR(VLOOKUP($A51,delm,2,0)*(Físico!AI51),0)</f>
        <v>0</v>
      </c>
      <c r="I51" s="1">
        <f>IFERROR(VLOOKUP($A51,delm,2,0)*(Físico!AJ51),0)</f>
        <v>0</v>
      </c>
      <c r="J51" s="1">
        <f>IFERROR(VLOOKUP($A51,delm,2,0)*(Físico!AK51),0)</f>
        <v>0</v>
      </c>
      <c r="K51" s="1">
        <f>IFERROR(VLOOKUP($A51,delm,2,0)*(Físico!AL51),0)</f>
        <v>0</v>
      </c>
      <c r="L51" s="1">
        <f>IFERROR(VLOOKUP($A51,delm,2,0)*(Físico!AM51),0)</f>
        <v>0</v>
      </c>
      <c r="M51" s="1">
        <f>IFERROR(VLOOKUP($A51,delm,2,0)*(Físico!AN51),0)</f>
        <v>0</v>
      </c>
      <c r="N51" s="1">
        <f>IFERROR(VLOOKUP($A51,delm,2,0)*(Físico!AO51),0)</f>
        <v>0</v>
      </c>
      <c r="O51" s="1">
        <f>IFERROR(VLOOKUP($A51,delm,2,0)*(Físico!AP51),0)</f>
        <v>0</v>
      </c>
      <c r="P51" s="1">
        <f>IFERROR(VLOOKUP($A51,delm,2,0)*(Físico!AQ51),0)</f>
        <v>0</v>
      </c>
      <c r="Q51" s="1">
        <f>IFERROR(VLOOKUP($A51,delm,2,0)*(Físico!AR51),0)</f>
        <v>0</v>
      </c>
      <c r="R51" s="1">
        <f>IFERROR(VLOOKUP($A51,delm,2,0)*(Físico!AS51),0)</f>
        <v>0</v>
      </c>
      <c r="S51" s="1">
        <f>IFERROR(VLOOKUP($A51,delm,2,0)*(Físico!AT51),0)</f>
        <v>2795.42</v>
      </c>
      <c r="T51" s="1">
        <f>IFERROR(VLOOKUP($A51,delm,2,0)*(Físico!AU51),0)</f>
        <v>0</v>
      </c>
      <c r="U51" s="1">
        <f>IFERROR(VLOOKUP($A51,delm,2,0)*(Físico!AV51),0)</f>
        <v>0</v>
      </c>
      <c r="V51" s="1">
        <f>IFERROR(VLOOKUP($A51,delm,2,0)*(Físico!AW51),0)</f>
        <v>0</v>
      </c>
      <c r="W51" s="1">
        <f>IFERROR(VLOOKUP($A51,delm,2,0)*(Físico!AX51),0)</f>
        <v>0</v>
      </c>
      <c r="X51" s="1">
        <f>IFERROR(VLOOKUP($A51,delm,2,0)*(Físico!AY51),0)</f>
        <v>0</v>
      </c>
      <c r="Y51" s="1">
        <f>IFERROR(VLOOKUP($A51,delm,2,0)*(Físico!AZ51),0)</f>
        <v>0</v>
      </c>
      <c r="Z51" s="1">
        <f>IFERROR(VLOOKUP($A51,delm,2,0)*(Físico!BA51),0)</f>
        <v>0</v>
      </c>
      <c r="AA51" s="1">
        <f t="shared" si="1"/>
        <v>2795.42</v>
      </c>
    </row>
    <row r="52" spans="1:27" x14ac:dyDescent="0.25">
      <c r="A52">
        <f t="shared" si="0"/>
        <v>41604022</v>
      </c>
      <c r="B52" t="s">
        <v>76</v>
      </c>
      <c r="C52" s="1">
        <f>IFERROR(VLOOKUP($A52,delm,2,0)*(Físico!AD52),0)</f>
        <v>0</v>
      </c>
      <c r="D52" s="1">
        <f>IFERROR(VLOOKUP($A52,delm,2,0)*(Físico!AE52),0)</f>
        <v>0</v>
      </c>
      <c r="E52" s="1">
        <f>IFERROR(VLOOKUP($A52,delm,2,0)*(Físico!AF52),0)</f>
        <v>0</v>
      </c>
      <c r="F52" s="1">
        <f>IFERROR(VLOOKUP($A52,delm,2,0)*(Físico!AG52),0)</f>
        <v>0</v>
      </c>
      <c r="G52" s="1">
        <f>IFERROR(VLOOKUP($A52,delm,2,0)*(Físico!AH52),0)</f>
        <v>0</v>
      </c>
      <c r="H52" s="1">
        <f>IFERROR(VLOOKUP($A52,delm,2,0)*(Físico!AI52),0)</f>
        <v>1700.36</v>
      </c>
      <c r="I52" s="1">
        <f>IFERROR(VLOOKUP($A52,delm,2,0)*(Físico!AJ52),0)</f>
        <v>0</v>
      </c>
      <c r="J52" s="1">
        <f>IFERROR(VLOOKUP($A52,delm,2,0)*(Físico!AK52),0)</f>
        <v>0</v>
      </c>
      <c r="K52" s="1">
        <f>IFERROR(VLOOKUP($A52,delm,2,0)*(Físico!AL52),0)</f>
        <v>0</v>
      </c>
      <c r="L52" s="1">
        <f>IFERROR(VLOOKUP($A52,delm,2,0)*(Físico!AM52),0)</f>
        <v>0</v>
      </c>
      <c r="M52" s="1">
        <f>IFERROR(VLOOKUP($A52,delm,2,0)*(Físico!AN52),0)</f>
        <v>0</v>
      </c>
      <c r="N52" s="1">
        <f>IFERROR(VLOOKUP($A52,delm,2,0)*(Físico!AO52),0)</f>
        <v>0</v>
      </c>
      <c r="O52" s="1">
        <f>IFERROR(VLOOKUP($A52,delm,2,0)*(Físico!AP52),0)</f>
        <v>0</v>
      </c>
      <c r="P52" s="1">
        <f>IFERROR(VLOOKUP($A52,delm,2,0)*(Físico!AQ52),0)</f>
        <v>0</v>
      </c>
      <c r="Q52" s="1">
        <f>IFERROR(VLOOKUP($A52,delm,2,0)*(Físico!AR52),0)</f>
        <v>0</v>
      </c>
      <c r="R52" s="1">
        <f>IFERROR(VLOOKUP($A52,delm,2,0)*(Físico!AS52),0)</f>
        <v>0</v>
      </c>
      <c r="S52" s="1">
        <f>IFERROR(VLOOKUP($A52,delm,2,0)*(Físico!AT52),0)</f>
        <v>0</v>
      </c>
      <c r="T52" s="1">
        <f>IFERROR(VLOOKUP($A52,delm,2,0)*(Físico!AU52),0)</f>
        <v>0</v>
      </c>
      <c r="U52" s="1">
        <f>IFERROR(VLOOKUP($A52,delm,2,0)*(Físico!AV52),0)</f>
        <v>0</v>
      </c>
      <c r="V52" s="1">
        <f>IFERROR(VLOOKUP($A52,delm,2,0)*(Físico!AW52),0)</f>
        <v>0</v>
      </c>
      <c r="W52" s="1">
        <f>IFERROR(VLOOKUP($A52,delm,2,0)*(Físico!AX52),0)</f>
        <v>0</v>
      </c>
      <c r="X52" s="1">
        <f>IFERROR(VLOOKUP($A52,delm,2,0)*(Físico!AY52),0)</f>
        <v>0</v>
      </c>
      <c r="Y52" s="1">
        <f>IFERROR(VLOOKUP($A52,delm,2,0)*(Físico!AZ52),0)</f>
        <v>0</v>
      </c>
      <c r="Z52" s="1">
        <f>IFERROR(VLOOKUP($A52,delm,2,0)*(Físico!BA52),0)</f>
        <v>0</v>
      </c>
      <c r="AA52" s="1">
        <f t="shared" si="1"/>
        <v>1700.36</v>
      </c>
    </row>
    <row r="53" spans="1:27" x14ac:dyDescent="0.25">
      <c r="A53">
        <f t="shared" si="0"/>
        <v>41604026</v>
      </c>
      <c r="B53" t="s">
        <v>77</v>
      </c>
      <c r="C53" s="1">
        <f>IFERROR(VLOOKUP($A53,delm,2,0)*(Físico!AD53),0)</f>
        <v>0</v>
      </c>
      <c r="D53" s="1">
        <f>IFERROR(VLOOKUP($A53,delm,2,0)*(Físico!AE53),0)</f>
        <v>0</v>
      </c>
      <c r="E53" s="1">
        <f>IFERROR(VLOOKUP($A53,delm,2,0)*(Físico!AF53),0)</f>
        <v>0</v>
      </c>
      <c r="F53" s="1">
        <f>IFERROR(VLOOKUP($A53,delm,2,0)*(Físico!AG53),0)</f>
        <v>0</v>
      </c>
      <c r="G53" s="1">
        <f>IFERROR(VLOOKUP($A53,delm,2,0)*(Físico!AH53),0)</f>
        <v>0</v>
      </c>
      <c r="H53" s="1">
        <f>IFERROR(VLOOKUP($A53,delm,2,0)*(Físico!AI53),0)</f>
        <v>0</v>
      </c>
      <c r="I53" s="1">
        <f>IFERROR(VLOOKUP($A53,delm,2,0)*(Físico!AJ53),0)</f>
        <v>0</v>
      </c>
      <c r="J53" s="1">
        <f>IFERROR(VLOOKUP($A53,delm,2,0)*(Físico!AK53),0)</f>
        <v>0</v>
      </c>
      <c r="K53" s="1">
        <f>IFERROR(VLOOKUP($A53,delm,2,0)*(Físico!AL53),0)</f>
        <v>0</v>
      </c>
      <c r="L53" s="1">
        <f>IFERROR(VLOOKUP($A53,delm,2,0)*(Físico!AM53),0)</f>
        <v>0</v>
      </c>
      <c r="M53" s="1">
        <f>IFERROR(VLOOKUP($A53,delm,2,0)*(Físico!AN53),0)</f>
        <v>0</v>
      </c>
      <c r="N53" s="1">
        <f>IFERROR(VLOOKUP($A53,delm,2,0)*(Físico!AO53),0)</f>
        <v>0</v>
      </c>
      <c r="O53" s="1">
        <f>IFERROR(VLOOKUP($A53,delm,2,0)*(Físico!AP53),0)</f>
        <v>0</v>
      </c>
      <c r="P53" s="1">
        <f>IFERROR(VLOOKUP($A53,delm,2,0)*(Físico!AQ53),0)</f>
        <v>0</v>
      </c>
      <c r="Q53" s="1">
        <f>IFERROR(VLOOKUP($A53,delm,2,0)*(Físico!AR53),0)</f>
        <v>0</v>
      </c>
      <c r="R53" s="1">
        <f>IFERROR(VLOOKUP($A53,delm,2,0)*(Físico!AS53),0)</f>
        <v>0</v>
      </c>
      <c r="S53" s="1">
        <f>IFERROR(VLOOKUP($A53,delm,2,0)*(Físico!AT53),0)</f>
        <v>0</v>
      </c>
      <c r="T53" s="1">
        <f>IFERROR(VLOOKUP($A53,delm,2,0)*(Físico!AU53),0)</f>
        <v>13139.34</v>
      </c>
      <c r="U53" s="1">
        <f>IFERROR(VLOOKUP($A53,delm,2,0)*(Físico!AV53),0)</f>
        <v>0</v>
      </c>
      <c r="V53" s="1">
        <f>IFERROR(VLOOKUP($A53,delm,2,0)*(Físico!AW53),0)</f>
        <v>0</v>
      </c>
      <c r="W53" s="1">
        <f>IFERROR(VLOOKUP($A53,delm,2,0)*(Físico!AX53),0)</f>
        <v>0</v>
      </c>
      <c r="X53" s="1">
        <f>IFERROR(VLOOKUP($A53,delm,2,0)*(Físico!AY53),0)</f>
        <v>0</v>
      </c>
      <c r="Y53" s="1">
        <f>IFERROR(VLOOKUP($A53,delm,2,0)*(Físico!AZ53),0)</f>
        <v>0</v>
      </c>
      <c r="Z53" s="1">
        <f>IFERROR(VLOOKUP($A53,delm,2,0)*(Físico!BA53),0)</f>
        <v>0</v>
      </c>
      <c r="AA53" s="1">
        <f t="shared" si="1"/>
        <v>13139.34</v>
      </c>
    </row>
    <row r="54" spans="1:27" x14ac:dyDescent="0.25">
      <c r="A54">
        <f t="shared" si="0"/>
        <v>41604027</v>
      </c>
      <c r="B54" t="s">
        <v>78</v>
      </c>
      <c r="C54" s="1">
        <f>IFERROR(VLOOKUP($A54,delm,2,0)*(Físico!AD54),0)</f>
        <v>0</v>
      </c>
      <c r="D54" s="1">
        <f>IFERROR(VLOOKUP($A54,delm,2,0)*(Físico!AE54),0)</f>
        <v>0</v>
      </c>
      <c r="E54" s="1">
        <f>IFERROR(VLOOKUP($A54,delm,2,0)*(Físico!AF54),0)</f>
        <v>0</v>
      </c>
      <c r="F54" s="1">
        <f>IFERROR(VLOOKUP($A54,delm,2,0)*(Físico!AG54),0)</f>
        <v>10107.18</v>
      </c>
      <c r="G54" s="1">
        <f>IFERROR(VLOOKUP($A54,delm,2,0)*(Físico!AH54),0)</f>
        <v>0</v>
      </c>
      <c r="H54" s="1">
        <f>IFERROR(VLOOKUP($A54,delm,2,0)*(Físico!AI54),0)</f>
        <v>0</v>
      </c>
      <c r="I54" s="1">
        <f>IFERROR(VLOOKUP($A54,delm,2,0)*(Físico!AJ54),0)</f>
        <v>0</v>
      </c>
      <c r="J54" s="1">
        <f>IFERROR(VLOOKUP($A54,delm,2,0)*(Físico!AK54),0)</f>
        <v>0</v>
      </c>
      <c r="K54" s="1">
        <f>IFERROR(VLOOKUP($A54,delm,2,0)*(Físico!AL54),0)</f>
        <v>0</v>
      </c>
      <c r="L54" s="1">
        <f>IFERROR(VLOOKUP($A54,delm,2,0)*(Físico!AM54),0)</f>
        <v>0</v>
      </c>
      <c r="M54" s="1">
        <f>IFERROR(VLOOKUP($A54,delm,2,0)*(Físico!AN54),0)</f>
        <v>0</v>
      </c>
      <c r="N54" s="1">
        <f>IFERROR(VLOOKUP($A54,delm,2,0)*(Físico!AO54),0)</f>
        <v>0</v>
      </c>
      <c r="O54" s="1">
        <f>IFERROR(VLOOKUP($A54,delm,2,0)*(Físico!AP54),0)</f>
        <v>0</v>
      </c>
      <c r="P54" s="1">
        <f>IFERROR(VLOOKUP($A54,delm,2,0)*(Físico!AQ54),0)</f>
        <v>5053.59</v>
      </c>
      <c r="Q54" s="1">
        <f>IFERROR(VLOOKUP($A54,delm,2,0)*(Físico!AR54),0)</f>
        <v>0</v>
      </c>
      <c r="R54" s="1">
        <f>IFERROR(VLOOKUP($A54,delm,2,0)*(Físico!AS54),0)</f>
        <v>0</v>
      </c>
      <c r="S54" s="1">
        <f>IFERROR(VLOOKUP($A54,delm,2,0)*(Físico!AT54),0)</f>
        <v>0</v>
      </c>
      <c r="T54" s="1">
        <f>IFERROR(VLOOKUP($A54,delm,2,0)*(Físico!AU54),0)</f>
        <v>0</v>
      </c>
      <c r="U54" s="1">
        <f>IFERROR(VLOOKUP($A54,delm,2,0)*(Físico!AV54),0)</f>
        <v>0</v>
      </c>
      <c r="V54" s="1">
        <f>IFERROR(VLOOKUP($A54,delm,2,0)*(Físico!AW54),0)</f>
        <v>0</v>
      </c>
      <c r="W54" s="1">
        <f>IFERROR(VLOOKUP($A54,delm,2,0)*(Físico!AX54),0)</f>
        <v>0</v>
      </c>
      <c r="X54" s="1">
        <f>IFERROR(VLOOKUP($A54,delm,2,0)*(Físico!AY54),0)</f>
        <v>0</v>
      </c>
      <c r="Y54" s="1">
        <f>IFERROR(VLOOKUP($A54,delm,2,0)*(Físico!AZ54),0)</f>
        <v>0</v>
      </c>
      <c r="Z54" s="1">
        <f>IFERROR(VLOOKUP($A54,delm,2,0)*(Físico!BA54),0)</f>
        <v>0</v>
      </c>
      <c r="AA54" s="1">
        <f t="shared" si="1"/>
        <v>15160.77</v>
      </c>
    </row>
    <row r="55" spans="1:27" x14ac:dyDescent="0.25">
      <c r="A55">
        <f t="shared" si="0"/>
        <v>41605002</v>
      </c>
      <c r="B55" t="s">
        <v>79</v>
      </c>
      <c r="C55" s="1">
        <f>IFERROR(VLOOKUP($A55,delm,2,0)*(Físico!AD55),0)</f>
        <v>0</v>
      </c>
      <c r="D55" s="1">
        <f>IFERROR(VLOOKUP($A55,delm,2,0)*(Físico!AE55),0)</f>
        <v>0</v>
      </c>
      <c r="E55" s="1">
        <f>IFERROR(VLOOKUP($A55,delm,2,0)*(Físico!AF55),0)</f>
        <v>0</v>
      </c>
      <c r="F55" s="1">
        <f>IFERROR(VLOOKUP($A55,delm,2,0)*(Físico!AG55),0)</f>
        <v>0</v>
      </c>
      <c r="G55" s="1">
        <f>IFERROR(VLOOKUP($A55,delm,2,0)*(Físico!AH55),0)</f>
        <v>0</v>
      </c>
      <c r="H55" s="1">
        <f>IFERROR(VLOOKUP($A55,delm,2,0)*(Físico!AI55),0)</f>
        <v>5915.3099999999995</v>
      </c>
      <c r="I55" s="1">
        <f>IFERROR(VLOOKUP($A55,delm,2,0)*(Físico!AJ55),0)</f>
        <v>0</v>
      </c>
      <c r="J55" s="1">
        <f>IFERROR(VLOOKUP($A55,delm,2,0)*(Físico!AK55),0)</f>
        <v>0</v>
      </c>
      <c r="K55" s="1">
        <f>IFERROR(VLOOKUP($A55,delm,2,0)*(Físico!AL55),0)</f>
        <v>0</v>
      </c>
      <c r="L55" s="1">
        <f>IFERROR(VLOOKUP($A55,delm,2,0)*(Físico!AM55),0)</f>
        <v>0</v>
      </c>
      <c r="M55" s="1">
        <f>IFERROR(VLOOKUP($A55,delm,2,0)*(Físico!AN55),0)</f>
        <v>1971.77</v>
      </c>
      <c r="N55" s="1">
        <f>IFERROR(VLOOKUP($A55,delm,2,0)*(Físico!AO55),0)</f>
        <v>0</v>
      </c>
      <c r="O55" s="1">
        <f>IFERROR(VLOOKUP($A55,delm,2,0)*(Físico!AP55),0)</f>
        <v>0</v>
      </c>
      <c r="P55" s="1">
        <f>IFERROR(VLOOKUP($A55,delm,2,0)*(Físico!AQ55),0)</f>
        <v>0</v>
      </c>
      <c r="Q55" s="1">
        <f>IFERROR(VLOOKUP($A55,delm,2,0)*(Físico!AR55),0)</f>
        <v>0</v>
      </c>
      <c r="R55" s="1">
        <f>IFERROR(VLOOKUP($A55,delm,2,0)*(Físico!AS55),0)</f>
        <v>0</v>
      </c>
      <c r="S55" s="1">
        <f>IFERROR(VLOOKUP($A55,delm,2,0)*(Físico!AT55),0)</f>
        <v>3943.54</v>
      </c>
      <c r="T55" s="1">
        <f>IFERROR(VLOOKUP($A55,delm,2,0)*(Físico!AU55),0)</f>
        <v>0</v>
      </c>
      <c r="U55" s="1">
        <f>IFERROR(VLOOKUP($A55,delm,2,0)*(Físico!AV55),0)</f>
        <v>0</v>
      </c>
      <c r="V55" s="1">
        <f>IFERROR(VLOOKUP($A55,delm,2,0)*(Físico!AW55),0)</f>
        <v>0</v>
      </c>
      <c r="W55" s="1">
        <f>IFERROR(VLOOKUP($A55,delm,2,0)*(Físico!AX55),0)</f>
        <v>0</v>
      </c>
      <c r="X55" s="1">
        <f>IFERROR(VLOOKUP($A55,delm,2,0)*(Físico!AY55),0)</f>
        <v>0</v>
      </c>
      <c r="Y55" s="1">
        <f>IFERROR(VLOOKUP($A55,delm,2,0)*(Físico!AZ55),0)</f>
        <v>0</v>
      </c>
      <c r="Z55" s="1">
        <f>IFERROR(VLOOKUP($A55,delm,2,0)*(Físico!BA55),0)</f>
        <v>0</v>
      </c>
      <c r="AA55" s="1">
        <f t="shared" si="1"/>
        <v>11830.619999999999</v>
      </c>
    </row>
    <row r="56" spans="1:27" x14ac:dyDescent="0.25">
      <c r="A56">
        <f t="shared" si="0"/>
        <v>41605005</v>
      </c>
      <c r="B56" t="s">
        <v>80</v>
      </c>
      <c r="C56" s="1">
        <f>IFERROR(VLOOKUP($A56,delm,2,0)*(Físico!AD56),0)</f>
        <v>0</v>
      </c>
      <c r="D56" s="1">
        <f>IFERROR(VLOOKUP($A56,delm,2,0)*(Físico!AE56),0)</f>
        <v>0</v>
      </c>
      <c r="E56" s="1">
        <f>IFERROR(VLOOKUP($A56,delm,2,0)*(Físico!AF56),0)</f>
        <v>0</v>
      </c>
      <c r="F56" s="1">
        <f>IFERROR(VLOOKUP($A56,delm,2,0)*(Físico!AG56),0)</f>
        <v>0</v>
      </c>
      <c r="G56" s="1">
        <f>IFERROR(VLOOKUP($A56,delm,2,0)*(Físico!AH56),0)</f>
        <v>0</v>
      </c>
      <c r="H56" s="1">
        <f>IFERROR(VLOOKUP($A56,delm,2,0)*(Físico!AI56),0)</f>
        <v>0</v>
      </c>
      <c r="I56" s="1">
        <f>IFERROR(VLOOKUP($A56,delm,2,0)*(Físico!AJ56),0)</f>
        <v>0</v>
      </c>
      <c r="J56" s="1">
        <f>IFERROR(VLOOKUP($A56,delm,2,0)*(Físico!AK56),0)</f>
        <v>0</v>
      </c>
      <c r="K56" s="1">
        <f>IFERROR(VLOOKUP($A56,delm,2,0)*(Físico!AL56),0)</f>
        <v>0</v>
      </c>
      <c r="L56" s="1">
        <f>IFERROR(VLOOKUP($A56,delm,2,0)*(Físico!AM56),0)</f>
        <v>0</v>
      </c>
      <c r="M56" s="1">
        <f>IFERROR(VLOOKUP($A56,delm,2,0)*(Físico!AN56),0)</f>
        <v>0</v>
      </c>
      <c r="N56" s="1">
        <f>IFERROR(VLOOKUP($A56,delm,2,0)*(Físico!AO56),0)</f>
        <v>0</v>
      </c>
      <c r="O56" s="1">
        <f>IFERROR(VLOOKUP($A56,delm,2,0)*(Físico!AP56),0)</f>
        <v>0</v>
      </c>
      <c r="P56" s="1">
        <f>IFERROR(VLOOKUP($A56,delm,2,0)*(Físico!AQ56),0)</f>
        <v>991.89</v>
      </c>
      <c r="Q56" s="1">
        <f>IFERROR(VLOOKUP($A56,delm,2,0)*(Físico!AR56),0)</f>
        <v>0</v>
      </c>
      <c r="R56" s="1">
        <f>IFERROR(VLOOKUP($A56,delm,2,0)*(Físico!AS56),0)</f>
        <v>0</v>
      </c>
      <c r="S56" s="1">
        <f>IFERROR(VLOOKUP($A56,delm,2,0)*(Físico!AT56),0)</f>
        <v>991.89</v>
      </c>
      <c r="T56" s="1">
        <f>IFERROR(VLOOKUP($A56,delm,2,0)*(Físico!AU56),0)</f>
        <v>0</v>
      </c>
      <c r="U56" s="1">
        <f>IFERROR(VLOOKUP($A56,delm,2,0)*(Físico!AV56),0)</f>
        <v>0</v>
      </c>
      <c r="V56" s="1">
        <f>IFERROR(VLOOKUP($A56,delm,2,0)*(Físico!AW56),0)</f>
        <v>0</v>
      </c>
      <c r="W56" s="1">
        <f>IFERROR(VLOOKUP($A56,delm,2,0)*(Físico!AX56),0)</f>
        <v>0</v>
      </c>
      <c r="X56" s="1">
        <f>IFERROR(VLOOKUP($A56,delm,2,0)*(Físico!AY56),0)</f>
        <v>0</v>
      </c>
      <c r="Y56" s="1">
        <f>IFERROR(VLOOKUP($A56,delm,2,0)*(Físico!AZ56),0)</f>
        <v>0</v>
      </c>
      <c r="Z56" s="1">
        <f>IFERROR(VLOOKUP($A56,delm,2,0)*(Físico!BA56),0)</f>
        <v>0</v>
      </c>
      <c r="AA56" s="1">
        <f t="shared" si="1"/>
        <v>1983.78</v>
      </c>
    </row>
    <row r="57" spans="1:27" x14ac:dyDescent="0.25">
      <c r="A57">
        <f t="shared" si="0"/>
        <v>41605007</v>
      </c>
      <c r="B57" t="s">
        <v>81</v>
      </c>
      <c r="C57" s="1">
        <f>IFERROR(VLOOKUP($A57,delm,2,0)*(Físico!AD57),0)</f>
        <v>0</v>
      </c>
      <c r="D57" s="1">
        <f>IFERROR(VLOOKUP($A57,delm,2,0)*(Físico!AE57),0)</f>
        <v>0</v>
      </c>
      <c r="E57" s="1">
        <f>IFERROR(VLOOKUP($A57,delm,2,0)*(Físico!AF57),0)</f>
        <v>0</v>
      </c>
      <c r="F57" s="1">
        <f>IFERROR(VLOOKUP($A57,delm,2,0)*(Físico!AG57),0)</f>
        <v>16303.199999999999</v>
      </c>
      <c r="G57" s="1">
        <f>IFERROR(VLOOKUP($A57,delm,2,0)*(Físico!AH57),0)</f>
        <v>0</v>
      </c>
      <c r="H57" s="1">
        <f>IFERROR(VLOOKUP($A57,delm,2,0)*(Físico!AI57),0)</f>
        <v>5434.4</v>
      </c>
      <c r="I57" s="1">
        <f>IFERROR(VLOOKUP($A57,delm,2,0)*(Físico!AJ57),0)</f>
        <v>0</v>
      </c>
      <c r="J57" s="1">
        <f>IFERROR(VLOOKUP($A57,delm,2,0)*(Físico!AK57),0)</f>
        <v>0</v>
      </c>
      <c r="K57" s="1">
        <f>IFERROR(VLOOKUP($A57,delm,2,0)*(Físico!AL57),0)</f>
        <v>0</v>
      </c>
      <c r="L57" s="1">
        <f>IFERROR(VLOOKUP($A57,delm,2,0)*(Físico!AM57),0)</f>
        <v>0</v>
      </c>
      <c r="M57" s="1">
        <f>IFERROR(VLOOKUP($A57,delm,2,0)*(Físico!AN57),0)</f>
        <v>10868.8</v>
      </c>
      <c r="N57" s="1">
        <f>IFERROR(VLOOKUP($A57,delm,2,0)*(Físico!AO57),0)</f>
        <v>0</v>
      </c>
      <c r="O57" s="1">
        <f>IFERROR(VLOOKUP($A57,delm,2,0)*(Físico!AP57),0)</f>
        <v>0</v>
      </c>
      <c r="P57" s="1">
        <f>IFERROR(VLOOKUP($A57,delm,2,0)*(Físico!AQ57),0)</f>
        <v>0</v>
      </c>
      <c r="Q57" s="1">
        <f>IFERROR(VLOOKUP($A57,delm,2,0)*(Físico!AR57),0)</f>
        <v>0</v>
      </c>
      <c r="R57" s="1">
        <f>IFERROR(VLOOKUP($A57,delm,2,0)*(Físico!AS57),0)</f>
        <v>0</v>
      </c>
      <c r="S57" s="1">
        <f>IFERROR(VLOOKUP($A57,delm,2,0)*(Físico!AT57),0)</f>
        <v>0</v>
      </c>
      <c r="T57" s="1">
        <f>IFERROR(VLOOKUP($A57,delm,2,0)*(Físico!AU57),0)</f>
        <v>5434.4</v>
      </c>
      <c r="U57" s="1">
        <f>IFERROR(VLOOKUP($A57,delm,2,0)*(Físico!AV57),0)</f>
        <v>0</v>
      </c>
      <c r="V57" s="1">
        <f>IFERROR(VLOOKUP($A57,delm,2,0)*(Físico!AW57),0)</f>
        <v>0</v>
      </c>
      <c r="W57" s="1">
        <f>IFERROR(VLOOKUP($A57,delm,2,0)*(Físico!AX57),0)</f>
        <v>0</v>
      </c>
      <c r="X57" s="1">
        <f>IFERROR(VLOOKUP($A57,delm,2,0)*(Físico!AY57),0)</f>
        <v>0</v>
      </c>
      <c r="Y57" s="1">
        <f>IFERROR(VLOOKUP($A57,delm,2,0)*(Físico!AZ57),0)</f>
        <v>0</v>
      </c>
      <c r="Z57" s="1">
        <f>IFERROR(VLOOKUP($A57,delm,2,0)*(Físico!BA57),0)</f>
        <v>0</v>
      </c>
      <c r="AA57" s="1">
        <f t="shared" si="1"/>
        <v>38040.799999999996</v>
      </c>
    </row>
    <row r="58" spans="1:27" x14ac:dyDescent="0.25">
      <c r="A58">
        <f t="shared" si="0"/>
        <v>41605011</v>
      </c>
      <c r="B58" t="s">
        <v>82</v>
      </c>
      <c r="C58" s="1">
        <f>IFERROR(VLOOKUP($A58,delm,2,0)*(Físico!AD58),0)</f>
        <v>0</v>
      </c>
      <c r="D58" s="1">
        <f>IFERROR(VLOOKUP($A58,delm,2,0)*(Físico!AE58),0)</f>
        <v>0</v>
      </c>
      <c r="E58" s="1">
        <f>IFERROR(VLOOKUP($A58,delm,2,0)*(Físico!AF58),0)</f>
        <v>0</v>
      </c>
      <c r="F58" s="1">
        <f>IFERROR(VLOOKUP($A58,delm,2,0)*(Físico!AG58),0)</f>
        <v>5673.43</v>
      </c>
      <c r="G58" s="1">
        <f>IFERROR(VLOOKUP($A58,delm,2,0)*(Físico!AH58),0)</f>
        <v>0</v>
      </c>
      <c r="H58" s="1">
        <f>IFERROR(VLOOKUP($A58,delm,2,0)*(Físico!AI58),0)</f>
        <v>0</v>
      </c>
      <c r="I58" s="1">
        <f>IFERROR(VLOOKUP($A58,delm,2,0)*(Físico!AJ58),0)</f>
        <v>0</v>
      </c>
      <c r="J58" s="1">
        <f>IFERROR(VLOOKUP($A58,delm,2,0)*(Físico!AK58),0)</f>
        <v>0</v>
      </c>
      <c r="K58" s="1">
        <f>IFERROR(VLOOKUP($A58,delm,2,0)*(Físico!AL58),0)</f>
        <v>0</v>
      </c>
      <c r="L58" s="1">
        <f>IFERROR(VLOOKUP($A58,delm,2,0)*(Físico!AM58),0)</f>
        <v>0</v>
      </c>
      <c r="M58" s="1">
        <f>IFERROR(VLOOKUP($A58,delm,2,0)*(Físico!AN58),0)</f>
        <v>0</v>
      </c>
      <c r="N58" s="1">
        <f>IFERROR(VLOOKUP($A58,delm,2,0)*(Físico!AO58),0)</f>
        <v>0</v>
      </c>
      <c r="O58" s="1">
        <f>IFERROR(VLOOKUP($A58,delm,2,0)*(Físico!AP58),0)</f>
        <v>0</v>
      </c>
      <c r="P58" s="1">
        <f>IFERROR(VLOOKUP($A58,delm,2,0)*(Físico!AQ58),0)</f>
        <v>0</v>
      </c>
      <c r="Q58" s="1">
        <f>IFERROR(VLOOKUP($A58,delm,2,0)*(Físico!AR58),0)</f>
        <v>0</v>
      </c>
      <c r="R58" s="1">
        <f>IFERROR(VLOOKUP($A58,delm,2,0)*(Físico!AS58),0)</f>
        <v>0</v>
      </c>
      <c r="S58" s="1">
        <f>IFERROR(VLOOKUP($A58,delm,2,0)*(Físico!AT58),0)</f>
        <v>0</v>
      </c>
      <c r="T58" s="1">
        <f>IFERROR(VLOOKUP($A58,delm,2,0)*(Físico!AU58),0)</f>
        <v>0</v>
      </c>
      <c r="U58" s="1">
        <f>IFERROR(VLOOKUP($A58,delm,2,0)*(Físico!AV58),0)</f>
        <v>0</v>
      </c>
      <c r="V58" s="1">
        <f>IFERROR(VLOOKUP($A58,delm,2,0)*(Físico!AW58),0)</f>
        <v>0</v>
      </c>
      <c r="W58" s="1">
        <f>IFERROR(VLOOKUP($A58,delm,2,0)*(Físico!AX58),0)</f>
        <v>0</v>
      </c>
      <c r="X58" s="1">
        <f>IFERROR(VLOOKUP($A58,delm,2,0)*(Físico!AY58),0)</f>
        <v>0</v>
      </c>
      <c r="Y58" s="1">
        <f>IFERROR(VLOOKUP($A58,delm,2,0)*(Físico!AZ58),0)</f>
        <v>0</v>
      </c>
      <c r="Z58" s="1">
        <f>IFERROR(VLOOKUP($A58,delm,2,0)*(Físico!BA58),0)</f>
        <v>0</v>
      </c>
      <c r="AA58" s="1">
        <f t="shared" si="1"/>
        <v>5673.43</v>
      </c>
    </row>
    <row r="59" spans="1:27" x14ac:dyDescent="0.25">
      <c r="A59">
        <f t="shared" si="0"/>
        <v>41606001</v>
      </c>
      <c r="B59" t="s">
        <v>83</v>
      </c>
      <c r="C59" s="1">
        <f>IFERROR(VLOOKUP($A59,delm,2,0)*(Físico!AD59),0)</f>
        <v>0</v>
      </c>
      <c r="D59" s="1">
        <f>IFERROR(VLOOKUP($A59,delm,2,0)*(Físico!AE59),0)</f>
        <v>0</v>
      </c>
      <c r="E59" s="1">
        <f>IFERROR(VLOOKUP($A59,delm,2,0)*(Físico!AF59),0)</f>
        <v>0</v>
      </c>
      <c r="F59" s="1">
        <f>IFERROR(VLOOKUP($A59,delm,2,0)*(Físico!AG59),0)</f>
        <v>0</v>
      </c>
      <c r="G59" s="1">
        <f>IFERROR(VLOOKUP($A59,delm,2,0)*(Físico!AH59),0)</f>
        <v>0</v>
      </c>
      <c r="H59" s="1">
        <f>IFERROR(VLOOKUP($A59,delm,2,0)*(Físico!AI59),0)</f>
        <v>0</v>
      </c>
      <c r="I59" s="1">
        <f>IFERROR(VLOOKUP($A59,delm,2,0)*(Físico!AJ59),0)</f>
        <v>0</v>
      </c>
      <c r="J59" s="1">
        <f>IFERROR(VLOOKUP($A59,delm,2,0)*(Físico!AK59),0)</f>
        <v>0</v>
      </c>
      <c r="K59" s="1">
        <f>IFERROR(VLOOKUP($A59,delm,2,0)*(Físico!AL59),0)</f>
        <v>0</v>
      </c>
      <c r="L59" s="1">
        <f>IFERROR(VLOOKUP($A59,delm,2,0)*(Físico!AM59),0)</f>
        <v>0</v>
      </c>
      <c r="M59" s="1">
        <f>IFERROR(VLOOKUP($A59,delm,2,0)*(Físico!AN59),0)</f>
        <v>7234.76</v>
      </c>
      <c r="N59" s="1">
        <f>IFERROR(VLOOKUP($A59,delm,2,0)*(Físico!AO59),0)</f>
        <v>0</v>
      </c>
      <c r="O59" s="1">
        <f>IFERROR(VLOOKUP($A59,delm,2,0)*(Físico!AP59),0)</f>
        <v>0</v>
      </c>
      <c r="P59" s="1">
        <f>IFERROR(VLOOKUP($A59,delm,2,0)*(Físico!AQ59),0)</f>
        <v>23512.97</v>
      </c>
      <c r="Q59" s="1">
        <f>IFERROR(VLOOKUP($A59,delm,2,0)*(Físico!AR59),0)</f>
        <v>0</v>
      </c>
      <c r="R59" s="1">
        <f>IFERROR(VLOOKUP($A59,delm,2,0)*(Físico!AS59),0)</f>
        <v>0</v>
      </c>
      <c r="S59" s="1">
        <f>IFERROR(VLOOKUP($A59,delm,2,0)*(Físico!AT59),0)</f>
        <v>0</v>
      </c>
      <c r="T59" s="1">
        <f>IFERROR(VLOOKUP($A59,delm,2,0)*(Físico!AU59),0)</f>
        <v>0</v>
      </c>
      <c r="U59" s="1">
        <f>IFERROR(VLOOKUP($A59,delm,2,0)*(Físico!AV59),0)</f>
        <v>0</v>
      </c>
      <c r="V59" s="1">
        <f>IFERROR(VLOOKUP($A59,delm,2,0)*(Físico!AW59),0)</f>
        <v>0</v>
      </c>
      <c r="W59" s="1">
        <f>IFERROR(VLOOKUP($A59,delm,2,0)*(Físico!AX59),0)</f>
        <v>0</v>
      </c>
      <c r="X59" s="1">
        <f>IFERROR(VLOOKUP($A59,delm,2,0)*(Físico!AY59),0)</f>
        <v>0</v>
      </c>
      <c r="Y59" s="1">
        <f>IFERROR(VLOOKUP($A59,delm,2,0)*(Físico!AZ59),0)</f>
        <v>0</v>
      </c>
      <c r="Z59" s="1">
        <f>IFERROR(VLOOKUP($A59,delm,2,0)*(Físico!BA59),0)</f>
        <v>0</v>
      </c>
      <c r="AA59" s="1">
        <f t="shared" si="1"/>
        <v>30747.730000000003</v>
      </c>
    </row>
    <row r="60" spans="1:27" x14ac:dyDescent="0.25">
      <c r="A60">
        <f t="shared" si="0"/>
        <v>41606005</v>
      </c>
      <c r="B60" t="s">
        <v>84</v>
      </c>
      <c r="C60" s="1">
        <f>IFERROR(VLOOKUP($A60,delm,2,0)*(Físico!AD60),0)</f>
        <v>0</v>
      </c>
      <c r="D60" s="1">
        <f>IFERROR(VLOOKUP($A60,delm,2,0)*(Físico!AE60),0)</f>
        <v>0</v>
      </c>
      <c r="E60" s="1">
        <f>IFERROR(VLOOKUP($A60,delm,2,0)*(Físico!AF60),0)</f>
        <v>0</v>
      </c>
      <c r="F60" s="1">
        <f>IFERROR(VLOOKUP($A60,delm,2,0)*(Físico!AG60),0)</f>
        <v>15795.060000000001</v>
      </c>
      <c r="G60" s="1">
        <f>IFERROR(VLOOKUP($A60,delm,2,0)*(Físico!AH60),0)</f>
        <v>0</v>
      </c>
      <c r="H60" s="1">
        <f>IFERROR(VLOOKUP($A60,delm,2,0)*(Físico!AI60),0)</f>
        <v>0</v>
      </c>
      <c r="I60" s="1">
        <f>IFERROR(VLOOKUP($A60,delm,2,0)*(Físico!AJ60),0)</f>
        <v>0</v>
      </c>
      <c r="J60" s="1">
        <f>IFERROR(VLOOKUP($A60,delm,2,0)*(Físico!AK60),0)</f>
        <v>0</v>
      </c>
      <c r="K60" s="1">
        <f>IFERROR(VLOOKUP($A60,delm,2,0)*(Físico!AL60),0)</f>
        <v>0</v>
      </c>
      <c r="L60" s="1">
        <f>IFERROR(VLOOKUP($A60,delm,2,0)*(Físico!AM60),0)</f>
        <v>0</v>
      </c>
      <c r="M60" s="1">
        <f>IFERROR(VLOOKUP($A60,delm,2,0)*(Físico!AN60),0)</f>
        <v>0</v>
      </c>
      <c r="N60" s="1">
        <f>IFERROR(VLOOKUP($A60,delm,2,0)*(Físico!AO60),0)</f>
        <v>0</v>
      </c>
      <c r="O60" s="1">
        <f>IFERROR(VLOOKUP($A60,delm,2,0)*(Físico!AP60),0)</f>
        <v>0</v>
      </c>
      <c r="P60" s="1">
        <f>IFERROR(VLOOKUP($A60,delm,2,0)*(Físico!AQ60),0)</f>
        <v>0</v>
      </c>
      <c r="Q60" s="1">
        <f>IFERROR(VLOOKUP($A60,delm,2,0)*(Físico!AR60),0)</f>
        <v>0</v>
      </c>
      <c r="R60" s="1">
        <f>IFERROR(VLOOKUP($A60,delm,2,0)*(Físico!AS60),0)</f>
        <v>0</v>
      </c>
      <c r="S60" s="1">
        <f>IFERROR(VLOOKUP($A60,delm,2,0)*(Físico!AT60),0)</f>
        <v>0</v>
      </c>
      <c r="T60" s="1">
        <f>IFERROR(VLOOKUP($A60,delm,2,0)*(Físico!AU60),0)</f>
        <v>0</v>
      </c>
      <c r="U60" s="1">
        <f>IFERROR(VLOOKUP($A60,delm,2,0)*(Físico!AV60),0)</f>
        <v>0</v>
      </c>
      <c r="V60" s="1">
        <f>IFERROR(VLOOKUP($A60,delm,2,0)*(Físico!AW60),0)</f>
        <v>0</v>
      </c>
      <c r="W60" s="1">
        <f>IFERROR(VLOOKUP($A60,delm,2,0)*(Físico!AX60),0)</f>
        <v>0</v>
      </c>
      <c r="X60" s="1">
        <f>IFERROR(VLOOKUP($A60,delm,2,0)*(Físico!AY60),0)</f>
        <v>0</v>
      </c>
      <c r="Y60" s="1">
        <f>IFERROR(VLOOKUP($A60,delm,2,0)*(Físico!AZ60),0)</f>
        <v>0</v>
      </c>
      <c r="Z60" s="1">
        <f>IFERROR(VLOOKUP($A60,delm,2,0)*(Físico!BA60),0)</f>
        <v>0</v>
      </c>
      <c r="AA60" s="1">
        <f t="shared" si="1"/>
        <v>15795.060000000001</v>
      </c>
    </row>
    <row r="61" spans="1:27" x14ac:dyDescent="0.25">
      <c r="A61">
        <f t="shared" si="0"/>
        <v>41606006</v>
      </c>
      <c r="B61" t="s">
        <v>85</v>
      </c>
      <c r="C61" s="1">
        <f>IFERROR(VLOOKUP($A61,delm,2,0)*(Físico!AD61),0)</f>
        <v>0</v>
      </c>
      <c r="D61" s="1">
        <f>IFERROR(VLOOKUP($A61,delm,2,0)*(Físico!AE61),0)</f>
        <v>0</v>
      </c>
      <c r="E61" s="1">
        <f>IFERROR(VLOOKUP($A61,delm,2,0)*(Físico!AF61),0)</f>
        <v>0</v>
      </c>
      <c r="F61" s="1">
        <f>IFERROR(VLOOKUP($A61,delm,2,0)*(Físico!AG61),0)</f>
        <v>0</v>
      </c>
      <c r="G61" s="1">
        <f>IFERROR(VLOOKUP($A61,delm,2,0)*(Físico!AH61),0)</f>
        <v>0</v>
      </c>
      <c r="H61" s="1">
        <f>IFERROR(VLOOKUP($A61,delm,2,0)*(Físico!AI61),0)</f>
        <v>0</v>
      </c>
      <c r="I61" s="1">
        <f>IFERROR(VLOOKUP($A61,delm,2,0)*(Físico!AJ61),0)</f>
        <v>0</v>
      </c>
      <c r="J61" s="1">
        <f>IFERROR(VLOOKUP($A61,delm,2,0)*(Físico!AK61),0)</f>
        <v>0</v>
      </c>
      <c r="K61" s="1">
        <f>IFERROR(VLOOKUP($A61,delm,2,0)*(Físico!AL61),0)</f>
        <v>0</v>
      </c>
      <c r="L61" s="1">
        <f>IFERROR(VLOOKUP($A61,delm,2,0)*(Físico!AM61),0)</f>
        <v>0</v>
      </c>
      <c r="M61" s="1">
        <f>IFERROR(VLOOKUP($A61,delm,2,0)*(Físico!AN61),0)</f>
        <v>0</v>
      </c>
      <c r="N61" s="1">
        <f>IFERROR(VLOOKUP($A61,delm,2,0)*(Físico!AO61),0)</f>
        <v>0</v>
      </c>
      <c r="O61" s="1">
        <f>IFERROR(VLOOKUP($A61,delm,2,0)*(Físico!AP61),0)</f>
        <v>0</v>
      </c>
      <c r="P61" s="1">
        <f>IFERROR(VLOOKUP($A61,delm,2,0)*(Físico!AQ61),0)</f>
        <v>5403.43</v>
      </c>
      <c r="Q61" s="1">
        <f>IFERROR(VLOOKUP($A61,delm,2,0)*(Físico!AR61),0)</f>
        <v>0</v>
      </c>
      <c r="R61" s="1">
        <f>IFERROR(VLOOKUP($A61,delm,2,0)*(Físico!AS61),0)</f>
        <v>0</v>
      </c>
      <c r="S61" s="1">
        <f>IFERROR(VLOOKUP($A61,delm,2,0)*(Físico!AT61),0)</f>
        <v>10806.86</v>
      </c>
      <c r="T61" s="1">
        <f>IFERROR(VLOOKUP($A61,delm,2,0)*(Físico!AU61),0)</f>
        <v>0</v>
      </c>
      <c r="U61" s="1">
        <f>IFERROR(VLOOKUP($A61,delm,2,0)*(Físico!AV61),0)</f>
        <v>0</v>
      </c>
      <c r="V61" s="1">
        <f>IFERROR(VLOOKUP($A61,delm,2,0)*(Físico!AW61),0)</f>
        <v>0</v>
      </c>
      <c r="W61" s="1">
        <f>IFERROR(VLOOKUP($A61,delm,2,0)*(Físico!AX61),0)</f>
        <v>0</v>
      </c>
      <c r="X61" s="1">
        <f>IFERROR(VLOOKUP($A61,delm,2,0)*(Físico!AY61),0)</f>
        <v>0</v>
      </c>
      <c r="Y61" s="1">
        <f>IFERROR(VLOOKUP($A61,delm,2,0)*(Físico!AZ61),0)</f>
        <v>0</v>
      </c>
      <c r="Z61" s="1">
        <f>IFERROR(VLOOKUP($A61,delm,2,0)*(Físico!BA61),0)</f>
        <v>0</v>
      </c>
      <c r="AA61" s="1">
        <f t="shared" si="1"/>
        <v>16210.29</v>
      </c>
    </row>
    <row r="62" spans="1:27" x14ac:dyDescent="0.25">
      <c r="A62">
        <f t="shared" si="0"/>
        <v>41606008</v>
      </c>
      <c r="B62" t="s">
        <v>86</v>
      </c>
      <c r="C62" s="1">
        <f>IFERROR(VLOOKUP($A62,delm,2,0)*(Físico!AD62),0)</f>
        <v>0</v>
      </c>
      <c r="D62" s="1">
        <f>IFERROR(VLOOKUP($A62,delm,2,0)*(Físico!AE62),0)</f>
        <v>0</v>
      </c>
      <c r="E62" s="1">
        <f>IFERROR(VLOOKUP($A62,delm,2,0)*(Físico!AF62),0)</f>
        <v>0</v>
      </c>
      <c r="F62" s="1">
        <f>IFERROR(VLOOKUP($A62,delm,2,0)*(Físico!AG62),0)</f>
        <v>54034.3</v>
      </c>
      <c r="G62" s="1">
        <f>IFERROR(VLOOKUP($A62,delm,2,0)*(Físico!AH62),0)</f>
        <v>0</v>
      </c>
      <c r="H62" s="1">
        <f>IFERROR(VLOOKUP($A62,delm,2,0)*(Físico!AI62),0)</f>
        <v>5403.43</v>
      </c>
      <c r="I62" s="1">
        <f>IFERROR(VLOOKUP($A62,delm,2,0)*(Físico!AJ62),0)</f>
        <v>0</v>
      </c>
      <c r="J62" s="1">
        <f>IFERROR(VLOOKUP($A62,delm,2,0)*(Físico!AK62),0)</f>
        <v>0</v>
      </c>
      <c r="K62" s="1">
        <f>IFERROR(VLOOKUP($A62,delm,2,0)*(Físico!AL62),0)</f>
        <v>0</v>
      </c>
      <c r="L62" s="1">
        <f>IFERROR(VLOOKUP($A62,delm,2,0)*(Físico!AM62),0)</f>
        <v>0</v>
      </c>
      <c r="M62" s="1">
        <f>IFERROR(VLOOKUP($A62,delm,2,0)*(Físico!AN62),0)</f>
        <v>0</v>
      </c>
      <c r="N62" s="1">
        <f>IFERROR(VLOOKUP($A62,delm,2,0)*(Físico!AO62),0)</f>
        <v>0</v>
      </c>
      <c r="O62" s="1">
        <f>IFERROR(VLOOKUP($A62,delm,2,0)*(Físico!AP62),0)</f>
        <v>0</v>
      </c>
      <c r="P62" s="1">
        <f>IFERROR(VLOOKUP($A62,delm,2,0)*(Físico!AQ62),0)</f>
        <v>5403.43</v>
      </c>
      <c r="Q62" s="1">
        <f>IFERROR(VLOOKUP($A62,delm,2,0)*(Físico!AR62),0)</f>
        <v>0</v>
      </c>
      <c r="R62" s="1">
        <f>IFERROR(VLOOKUP($A62,delm,2,0)*(Físico!AS62),0)</f>
        <v>0</v>
      </c>
      <c r="S62" s="1">
        <f>IFERROR(VLOOKUP($A62,delm,2,0)*(Físico!AT62),0)</f>
        <v>10806.86</v>
      </c>
      <c r="T62" s="1">
        <f>IFERROR(VLOOKUP($A62,delm,2,0)*(Físico!AU62),0)</f>
        <v>0</v>
      </c>
      <c r="U62" s="1">
        <f>IFERROR(VLOOKUP($A62,delm,2,0)*(Físico!AV62),0)</f>
        <v>0</v>
      </c>
      <c r="V62" s="1">
        <f>IFERROR(VLOOKUP($A62,delm,2,0)*(Físico!AW62),0)</f>
        <v>0</v>
      </c>
      <c r="W62" s="1">
        <f>IFERROR(VLOOKUP($A62,delm,2,0)*(Físico!AX62),0)</f>
        <v>0</v>
      </c>
      <c r="X62" s="1">
        <f>IFERROR(VLOOKUP($A62,delm,2,0)*(Físico!AY62),0)</f>
        <v>0</v>
      </c>
      <c r="Y62" s="1">
        <f>IFERROR(VLOOKUP($A62,delm,2,0)*(Físico!AZ62),0)</f>
        <v>0</v>
      </c>
      <c r="Z62" s="1">
        <f>IFERROR(VLOOKUP($A62,delm,2,0)*(Físico!BA62),0)</f>
        <v>0</v>
      </c>
      <c r="AA62" s="1">
        <f t="shared" si="1"/>
        <v>75648.02</v>
      </c>
    </row>
    <row r="63" spans="1:27" x14ac:dyDescent="0.25">
      <c r="A63">
        <f t="shared" si="0"/>
        <v>41606010</v>
      </c>
      <c r="B63" t="s">
        <v>87</v>
      </c>
      <c r="C63" s="1">
        <f>IFERROR(VLOOKUP($A63,delm,2,0)*(Físico!AD63),0)</f>
        <v>0</v>
      </c>
      <c r="D63" s="1">
        <f>IFERROR(VLOOKUP($A63,delm,2,0)*(Físico!AE63),0)</f>
        <v>0</v>
      </c>
      <c r="E63" s="1">
        <f>IFERROR(VLOOKUP($A63,delm,2,0)*(Físico!AF63),0)</f>
        <v>0</v>
      </c>
      <c r="F63" s="1">
        <f>IFERROR(VLOOKUP($A63,delm,2,0)*(Físico!AG63),0)</f>
        <v>0</v>
      </c>
      <c r="G63" s="1">
        <f>IFERROR(VLOOKUP($A63,delm,2,0)*(Físico!AH63),0)</f>
        <v>0</v>
      </c>
      <c r="H63" s="1">
        <f>IFERROR(VLOOKUP($A63,delm,2,0)*(Físico!AI63),0)</f>
        <v>1131.31</v>
      </c>
      <c r="I63" s="1">
        <f>IFERROR(VLOOKUP($A63,delm,2,0)*(Físico!AJ63),0)</f>
        <v>0</v>
      </c>
      <c r="J63" s="1">
        <f>IFERROR(VLOOKUP($A63,delm,2,0)*(Físico!AK63),0)</f>
        <v>0</v>
      </c>
      <c r="K63" s="1">
        <f>IFERROR(VLOOKUP($A63,delm,2,0)*(Físico!AL63),0)</f>
        <v>0</v>
      </c>
      <c r="L63" s="1">
        <f>IFERROR(VLOOKUP($A63,delm,2,0)*(Físico!AM63),0)</f>
        <v>0</v>
      </c>
      <c r="M63" s="1">
        <f>IFERROR(VLOOKUP($A63,delm,2,0)*(Físico!AN63),0)</f>
        <v>0</v>
      </c>
      <c r="N63" s="1">
        <f>IFERROR(VLOOKUP($A63,delm,2,0)*(Físico!AO63),0)</f>
        <v>0</v>
      </c>
      <c r="O63" s="1">
        <f>IFERROR(VLOOKUP($A63,delm,2,0)*(Físico!AP63),0)</f>
        <v>0</v>
      </c>
      <c r="P63" s="1">
        <f>IFERROR(VLOOKUP($A63,delm,2,0)*(Físico!AQ63),0)</f>
        <v>0</v>
      </c>
      <c r="Q63" s="1">
        <f>IFERROR(VLOOKUP($A63,delm,2,0)*(Físico!AR63),0)</f>
        <v>0</v>
      </c>
      <c r="R63" s="1">
        <f>IFERROR(VLOOKUP($A63,delm,2,0)*(Físico!AS63),0)</f>
        <v>0</v>
      </c>
      <c r="S63" s="1">
        <f>IFERROR(VLOOKUP($A63,delm,2,0)*(Físico!AT63),0)</f>
        <v>0</v>
      </c>
      <c r="T63" s="1">
        <f>IFERROR(VLOOKUP($A63,delm,2,0)*(Físico!AU63),0)</f>
        <v>0</v>
      </c>
      <c r="U63" s="1">
        <f>IFERROR(VLOOKUP($A63,delm,2,0)*(Físico!AV63),0)</f>
        <v>0</v>
      </c>
      <c r="V63" s="1">
        <f>IFERROR(VLOOKUP($A63,delm,2,0)*(Físico!AW63),0)</f>
        <v>0</v>
      </c>
      <c r="W63" s="1">
        <f>IFERROR(VLOOKUP($A63,delm,2,0)*(Físico!AX63),0)</f>
        <v>0</v>
      </c>
      <c r="X63" s="1">
        <f>IFERROR(VLOOKUP($A63,delm,2,0)*(Físico!AY63),0)</f>
        <v>0</v>
      </c>
      <c r="Y63" s="1">
        <f>IFERROR(VLOOKUP($A63,delm,2,0)*(Físico!AZ63),0)</f>
        <v>0</v>
      </c>
      <c r="Z63" s="1">
        <f>IFERROR(VLOOKUP($A63,delm,2,0)*(Físico!BA63),0)</f>
        <v>0</v>
      </c>
      <c r="AA63" s="1">
        <f t="shared" si="1"/>
        <v>1131.31</v>
      </c>
    </row>
    <row r="64" spans="1:27" x14ac:dyDescent="0.25">
      <c r="A64">
        <f t="shared" si="0"/>
        <v>41606011</v>
      </c>
      <c r="B64" t="s">
        <v>88</v>
      </c>
      <c r="C64" s="1">
        <f>IFERROR(VLOOKUP($A64,delm,2,0)*(Físico!AD64),0)</f>
        <v>0</v>
      </c>
      <c r="D64" s="1">
        <f>IFERROR(VLOOKUP($A64,delm,2,0)*(Físico!AE64),0)</f>
        <v>0</v>
      </c>
      <c r="E64" s="1">
        <f>IFERROR(VLOOKUP($A64,delm,2,0)*(Físico!AF64),0)</f>
        <v>0</v>
      </c>
      <c r="F64" s="1">
        <f>IFERROR(VLOOKUP($A64,delm,2,0)*(Físico!AG64),0)</f>
        <v>0</v>
      </c>
      <c r="G64" s="1">
        <f>IFERROR(VLOOKUP($A64,delm,2,0)*(Físico!AH64),0)</f>
        <v>0</v>
      </c>
      <c r="H64" s="1">
        <f>IFERROR(VLOOKUP($A64,delm,2,0)*(Físico!AI64),0)</f>
        <v>4558.4799999999996</v>
      </c>
      <c r="I64" s="1">
        <f>IFERROR(VLOOKUP($A64,delm,2,0)*(Físico!AJ64),0)</f>
        <v>0</v>
      </c>
      <c r="J64" s="1">
        <f>IFERROR(VLOOKUP($A64,delm,2,0)*(Físico!AK64),0)</f>
        <v>0</v>
      </c>
      <c r="K64" s="1">
        <f>IFERROR(VLOOKUP($A64,delm,2,0)*(Físico!AL64),0)</f>
        <v>0</v>
      </c>
      <c r="L64" s="1">
        <f>IFERROR(VLOOKUP($A64,delm,2,0)*(Físico!AM64),0)</f>
        <v>0</v>
      </c>
      <c r="M64" s="1">
        <f>IFERROR(VLOOKUP($A64,delm,2,0)*(Físico!AN64),0)</f>
        <v>0</v>
      </c>
      <c r="N64" s="1">
        <f>IFERROR(VLOOKUP($A64,delm,2,0)*(Físico!AO64),0)</f>
        <v>0</v>
      </c>
      <c r="O64" s="1">
        <f>IFERROR(VLOOKUP($A64,delm,2,0)*(Físico!AP64),0)</f>
        <v>0</v>
      </c>
      <c r="P64" s="1">
        <f>IFERROR(VLOOKUP($A64,delm,2,0)*(Físico!AQ64),0)</f>
        <v>0</v>
      </c>
      <c r="Q64" s="1">
        <f>IFERROR(VLOOKUP($A64,delm,2,0)*(Físico!AR64),0)</f>
        <v>0</v>
      </c>
      <c r="R64" s="1">
        <f>IFERROR(VLOOKUP($A64,delm,2,0)*(Físico!AS64),0)</f>
        <v>0</v>
      </c>
      <c r="S64" s="1">
        <f>IFERROR(VLOOKUP($A64,delm,2,0)*(Físico!AT64),0)</f>
        <v>0</v>
      </c>
      <c r="T64" s="1">
        <f>IFERROR(VLOOKUP($A64,delm,2,0)*(Físico!AU64),0)</f>
        <v>0</v>
      </c>
      <c r="U64" s="1">
        <f>IFERROR(VLOOKUP($A64,delm,2,0)*(Físico!AV64),0)</f>
        <v>0</v>
      </c>
      <c r="V64" s="1">
        <f>IFERROR(VLOOKUP($A64,delm,2,0)*(Físico!AW64),0)</f>
        <v>0</v>
      </c>
      <c r="W64" s="1">
        <f>IFERROR(VLOOKUP($A64,delm,2,0)*(Físico!AX64),0)</f>
        <v>0</v>
      </c>
      <c r="X64" s="1">
        <f>IFERROR(VLOOKUP($A64,delm,2,0)*(Físico!AY64),0)</f>
        <v>0</v>
      </c>
      <c r="Y64" s="1">
        <f>IFERROR(VLOOKUP($A64,delm,2,0)*(Físico!AZ64),0)</f>
        <v>0</v>
      </c>
      <c r="Z64" s="1">
        <f>IFERROR(VLOOKUP($A64,delm,2,0)*(Físico!BA64),0)</f>
        <v>0</v>
      </c>
      <c r="AA64" s="1">
        <f t="shared" si="1"/>
        <v>4558.4799999999996</v>
      </c>
    </row>
    <row r="65" spans="1:27" x14ac:dyDescent="0.25">
      <c r="A65">
        <f t="shared" si="0"/>
        <v>41606012</v>
      </c>
      <c r="B65" t="s">
        <v>89</v>
      </c>
      <c r="C65" s="1">
        <f>IFERROR(VLOOKUP($A65,delm,2,0)*(Físico!AD65),0)</f>
        <v>0</v>
      </c>
      <c r="D65" s="1">
        <f>IFERROR(VLOOKUP($A65,delm,2,0)*(Físico!AE65),0)</f>
        <v>0</v>
      </c>
      <c r="E65" s="1">
        <f>IFERROR(VLOOKUP($A65,delm,2,0)*(Físico!AF65),0)</f>
        <v>0</v>
      </c>
      <c r="F65" s="1">
        <f>IFERROR(VLOOKUP($A65,delm,2,0)*(Físico!AG65),0)</f>
        <v>9103.6</v>
      </c>
      <c r="G65" s="1">
        <f>IFERROR(VLOOKUP($A65,delm,2,0)*(Físico!AH65),0)</f>
        <v>0</v>
      </c>
      <c r="H65" s="1">
        <f>IFERROR(VLOOKUP($A65,delm,2,0)*(Físico!AI65),0)</f>
        <v>4551.8</v>
      </c>
      <c r="I65" s="1">
        <f>IFERROR(VLOOKUP($A65,delm,2,0)*(Físico!AJ65),0)</f>
        <v>0</v>
      </c>
      <c r="J65" s="1">
        <f>IFERROR(VLOOKUP($A65,delm,2,0)*(Físico!AK65),0)</f>
        <v>0</v>
      </c>
      <c r="K65" s="1">
        <f>IFERROR(VLOOKUP($A65,delm,2,0)*(Físico!AL65),0)</f>
        <v>0</v>
      </c>
      <c r="L65" s="1">
        <f>IFERROR(VLOOKUP($A65,delm,2,0)*(Físico!AM65),0)</f>
        <v>0</v>
      </c>
      <c r="M65" s="1">
        <f>IFERROR(VLOOKUP($A65,delm,2,0)*(Físico!AN65),0)</f>
        <v>0</v>
      </c>
      <c r="N65" s="1">
        <f>IFERROR(VLOOKUP($A65,delm,2,0)*(Físico!AO65),0)</f>
        <v>0</v>
      </c>
      <c r="O65" s="1">
        <f>IFERROR(VLOOKUP($A65,delm,2,0)*(Físico!AP65),0)</f>
        <v>0</v>
      </c>
      <c r="P65" s="1">
        <f>IFERROR(VLOOKUP($A65,delm,2,0)*(Físico!AQ65),0)</f>
        <v>13655.400000000001</v>
      </c>
      <c r="Q65" s="1">
        <f>IFERROR(VLOOKUP($A65,delm,2,0)*(Físico!AR65),0)</f>
        <v>0</v>
      </c>
      <c r="R65" s="1">
        <f>IFERROR(VLOOKUP($A65,delm,2,0)*(Físico!AS65),0)</f>
        <v>0</v>
      </c>
      <c r="S65" s="1">
        <f>IFERROR(VLOOKUP($A65,delm,2,0)*(Físico!AT65),0)</f>
        <v>0</v>
      </c>
      <c r="T65" s="1">
        <f>IFERROR(VLOOKUP($A65,delm,2,0)*(Físico!AU65),0)</f>
        <v>0</v>
      </c>
      <c r="U65" s="1">
        <f>IFERROR(VLOOKUP($A65,delm,2,0)*(Físico!AV65),0)</f>
        <v>0</v>
      </c>
      <c r="V65" s="1">
        <f>IFERROR(VLOOKUP($A65,delm,2,0)*(Físico!AW65),0)</f>
        <v>0</v>
      </c>
      <c r="W65" s="1">
        <f>IFERROR(VLOOKUP($A65,delm,2,0)*(Físico!AX65),0)</f>
        <v>0</v>
      </c>
      <c r="X65" s="1">
        <f>IFERROR(VLOOKUP($A65,delm,2,0)*(Físico!AY65),0)</f>
        <v>0</v>
      </c>
      <c r="Y65" s="1">
        <f>IFERROR(VLOOKUP($A65,delm,2,0)*(Físico!AZ65),0)</f>
        <v>0</v>
      </c>
      <c r="Z65" s="1">
        <f>IFERROR(VLOOKUP($A65,delm,2,0)*(Físico!BA65),0)</f>
        <v>0</v>
      </c>
      <c r="AA65" s="1">
        <f t="shared" si="1"/>
        <v>27310.800000000003</v>
      </c>
    </row>
    <row r="66" spans="1:27" x14ac:dyDescent="0.25">
      <c r="A66">
        <f t="shared" si="0"/>
        <v>41608001</v>
      </c>
      <c r="B66" t="s">
        <v>90</v>
      </c>
      <c r="C66" s="1">
        <f>IFERROR(VLOOKUP($A66,delm,2,0)*(Físico!AD66),0)</f>
        <v>0</v>
      </c>
      <c r="D66" s="1">
        <f>IFERROR(VLOOKUP($A66,delm,2,0)*(Físico!AE66),0)</f>
        <v>0</v>
      </c>
      <c r="E66" s="1">
        <f>IFERROR(VLOOKUP($A66,delm,2,0)*(Físico!AF66),0)</f>
        <v>0</v>
      </c>
      <c r="F66" s="1">
        <f>IFERROR(VLOOKUP($A66,delm,2,0)*(Físico!AG66),0)</f>
        <v>3169.44</v>
      </c>
      <c r="G66" s="1">
        <f>IFERROR(VLOOKUP($A66,delm,2,0)*(Físico!AH66),0)</f>
        <v>0</v>
      </c>
      <c r="H66" s="1">
        <f>IFERROR(VLOOKUP($A66,delm,2,0)*(Físico!AI66),0)</f>
        <v>792.36</v>
      </c>
      <c r="I66" s="1">
        <f>IFERROR(VLOOKUP($A66,delm,2,0)*(Físico!AJ66),0)</f>
        <v>0</v>
      </c>
      <c r="J66" s="1">
        <f>IFERROR(VLOOKUP($A66,delm,2,0)*(Físico!AK66),0)</f>
        <v>0</v>
      </c>
      <c r="K66" s="1">
        <f>IFERROR(VLOOKUP($A66,delm,2,0)*(Físico!AL66),0)</f>
        <v>0</v>
      </c>
      <c r="L66" s="1">
        <f>IFERROR(VLOOKUP($A66,delm,2,0)*(Físico!AM66),0)</f>
        <v>0</v>
      </c>
      <c r="M66" s="1">
        <f>IFERROR(VLOOKUP($A66,delm,2,0)*(Físico!AN66),0)</f>
        <v>0</v>
      </c>
      <c r="N66" s="1">
        <f>IFERROR(VLOOKUP($A66,delm,2,0)*(Físico!AO66),0)</f>
        <v>0</v>
      </c>
      <c r="O66" s="1">
        <f>IFERROR(VLOOKUP($A66,delm,2,0)*(Físico!AP66),0)</f>
        <v>0</v>
      </c>
      <c r="P66" s="1">
        <f>IFERROR(VLOOKUP($A66,delm,2,0)*(Físico!AQ66),0)</f>
        <v>396.18</v>
      </c>
      <c r="Q66" s="1">
        <f>IFERROR(VLOOKUP($A66,delm,2,0)*(Físico!AR66),0)</f>
        <v>0</v>
      </c>
      <c r="R66" s="1">
        <f>IFERROR(VLOOKUP($A66,delm,2,0)*(Físico!AS66),0)</f>
        <v>0</v>
      </c>
      <c r="S66" s="1">
        <f>IFERROR(VLOOKUP($A66,delm,2,0)*(Físico!AT66),0)</f>
        <v>0</v>
      </c>
      <c r="T66" s="1">
        <f>IFERROR(VLOOKUP($A66,delm,2,0)*(Físico!AU66),0)</f>
        <v>0</v>
      </c>
      <c r="U66" s="1">
        <f>IFERROR(VLOOKUP($A66,delm,2,0)*(Físico!AV66),0)</f>
        <v>0</v>
      </c>
      <c r="V66" s="1">
        <f>IFERROR(VLOOKUP($A66,delm,2,0)*(Físico!AW66),0)</f>
        <v>0</v>
      </c>
      <c r="W66" s="1">
        <f>IFERROR(VLOOKUP($A66,delm,2,0)*(Físico!AX66),0)</f>
        <v>0</v>
      </c>
      <c r="X66" s="1">
        <f>IFERROR(VLOOKUP($A66,delm,2,0)*(Físico!AY66),0)</f>
        <v>0</v>
      </c>
      <c r="Y66" s="1">
        <f>IFERROR(VLOOKUP($A66,delm,2,0)*(Físico!AZ66),0)</f>
        <v>0</v>
      </c>
      <c r="Z66" s="1">
        <f>IFERROR(VLOOKUP($A66,delm,2,0)*(Físico!BA66),0)</f>
        <v>0</v>
      </c>
      <c r="AA66" s="1">
        <f t="shared" si="1"/>
        <v>4357.9800000000005</v>
      </c>
    </row>
    <row r="67" spans="1:27" x14ac:dyDescent="0.25">
      <c r="A67">
        <f t="shared" ref="A67:A79" si="2">LEFT(B67,9)*1</f>
        <v>41608003</v>
      </c>
      <c r="B67" t="s">
        <v>91</v>
      </c>
      <c r="C67" s="1">
        <f>IFERROR(VLOOKUP($A67,delm,2,0)*(Físico!AD67),0)</f>
        <v>0</v>
      </c>
      <c r="D67" s="1">
        <f>IFERROR(VLOOKUP($A67,delm,2,0)*(Físico!AE67),0)</f>
        <v>0</v>
      </c>
      <c r="E67" s="1">
        <f>IFERROR(VLOOKUP($A67,delm,2,0)*(Físico!AF67),0)</f>
        <v>0</v>
      </c>
      <c r="F67" s="1">
        <f>IFERROR(VLOOKUP($A67,delm,2,0)*(Físico!AG67),0)</f>
        <v>1980.9</v>
      </c>
      <c r="G67" s="1">
        <f>IFERROR(VLOOKUP($A67,delm,2,0)*(Físico!AH67),0)</f>
        <v>0</v>
      </c>
      <c r="H67" s="1">
        <f>IFERROR(VLOOKUP($A67,delm,2,0)*(Físico!AI67),0)</f>
        <v>4357.9800000000005</v>
      </c>
      <c r="I67" s="1">
        <f>IFERROR(VLOOKUP($A67,delm,2,0)*(Físico!AJ67),0)</f>
        <v>0</v>
      </c>
      <c r="J67" s="1">
        <f>IFERROR(VLOOKUP($A67,delm,2,0)*(Físico!AK67),0)</f>
        <v>0</v>
      </c>
      <c r="K67" s="1">
        <f>IFERROR(VLOOKUP($A67,delm,2,0)*(Físico!AL67),0)</f>
        <v>0</v>
      </c>
      <c r="L67" s="1">
        <f>IFERROR(VLOOKUP($A67,delm,2,0)*(Físico!AM67),0)</f>
        <v>0</v>
      </c>
      <c r="M67" s="1">
        <f>IFERROR(VLOOKUP($A67,delm,2,0)*(Físico!AN67),0)</f>
        <v>7527.42</v>
      </c>
      <c r="N67" s="1">
        <f>IFERROR(VLOOKUP($A67,delm,2,0)*(Físico!AO67),0)</f>
        <v>0</v>
      </c>
      <c r="O67" s="1">
        <f>IFERROR(VLOOKUP($A67,delm,2,0)*(Físico!AP67),0)</f>
        <v>396.18</v>
      </c>
      <c r="P67" s="1">
        <f>IFERROR(VLOOKUP($A67,delm,2,0)*(Físico!AQ67),0)</f>
        <v>396.18</v>
      </c>
      <c r="Q67" s="1">
        <f>IFERROR(VLOOKUP($A67,delm,2,0)*(Físico!AR67),0)</f>
        <v>0</v>
      </c>
      <c r="R67" s="1">
        <f>IFERROR(VLOOKUP($A67,delm,2,0)*(Físico!AS67),0)</f>
        <v>0</v>
      </c>
      <c r="S67" s="1">
        <f>IFERROR(VLOOKUP($A67,delm,2,0)*(Físico!AT67),0)</f>
        <v>9508.32</v>
      </c>
      <c r="T67" s="1">
        <f>IFERROR(VLOOKUP($A67,delm,2,0)*(Físico!AU67),0)</f>
        <v>0</v>
      </c>
      <c r="U67" s="1">
        <f>IFERROR(VLOOKUP($A67,delm,2,0)*(Físico!AV67),0)</f>
        <v>0</v>
      </c>
      <c r="V67" s="1">
        <f>IFERROR(VLOOKUP($A67,delm,2,0)*(Físico!AW67),0)</f>
        <v>0</v>
      </c>
      <c r="W67" s="1">
        <f>IFERROR(VLOOKUP($A67,delm,2,0)*(Físico!AX67),0)</f>
        <v>0</v>
      </c>
      <c r="X67" s="1">
        <f>IFERROR(VLOOKUP($A67,delm,2,0)*(Físico!AY67),0)</f>
        <v>0</v>
      </c>
      <c r="Y67" s="1">
        <f>IFERROR(VLOOKUP($A67,delm,2,0)*(Físico!AZ67),0)</f>
        <v>0</v>
      </c>
      <c r="Z67" s="1">
        <f>IFERROR(VLOOKUP($A67,delm,2,0)*(Físico!BA67),0)</f>
        <v>0</v>
      </c>
      <c r="AA67" s="1">
        <f t="shared" ref="AA67:AA79" si="3">SUM(C67:Z67)</f>
        <v>24166.980000000003</v>
      </c>
    </row>
    <row r="68" spans="1:27" x14ac:dyDescent="0.25">
      <c r="A68">
        <f t="shared" si="2"/>
        <v>41608008</v>
      </c>
      <c r="B68" t="s">
        <v>92</v>
      </c>
      <c r="C68" s="1">
        <f>IFERROR(VLOOKUP($A68,delm,2,0)*(Físico!AD68),0)</f>
        <v>0</v>
      </c>
      <c r="D68" s="1">
        <f>IFERROR(VLOOKUP($A68,delm,2,0)*(Físico!AE68),0)</f>
        <v>0</v>
      </c>
      <c r="E68" s="1">
        <f>IFERROR(VLOOKUP($A68,delm,2,0)*(Físico!AF68),0)</f>
        <v>0</v>
      </c>
      <c r="F68" s="1">
        <f>IFERROR(VLOOKUP($A68,delm,2,0)*(Físico!AG68),0)</f>
        <v>6718.08</v>
      </c>
      <c r="G68" s="1">
        <f>IFERROR(VLOOKUP($A68,delm,2,0)*(Físico!AH68),0)</f>
        <v>0</v>
      </c>
      <c r="H68" s="1">
        <f>IFERROR(VLOOKUP($A68,delm,2,0)*(Físico!AI68),0)</f>
        <v>16795.2</v>
      </c>
      <c r="I68" s="1">
        <f>IFERROR(VLOOKUP($A68,delm,2,0)*(Físico!AJ68),0)</f>
        <v>0</v>
      </c>
      <c r="J68" s="1">
        <f>IFERROR(VLOOKUP($A68,delm,2,0)*(Físico!AK68),0)</f>
        <v>0</v>
      </c>
      <c r="K68" s="1">
        <f>IFERROR(VLOOKUP($A68,delm,2,0)*(Físico!AL68),0)</f>
        <v>0</v>
      </c>
      <c r="L68" s="1">
        <f>IFERROR(VLOOKUP($A68,delm,2,0)*(Físico!AM68),0)</f>
        <v>0</v>
      </c>
      <c r="M68" s="1">
        <f>IFERROR(VLOOKUP($A68,delm,2,0)*(Físico!AN68),0)</f>
        <v>0</v>
      </c>
      <c r="N68" s="1">
        <f>IFERROR(VLOOKUP($A68,delm,2,0)*(Físico!AO68),0)</f>
        <v>0</v>
      </c>
      <c r="O68" s="1">
        <f>IFERROR(VLOOKUP($A68,delm,2,0)*(Físico!AP68),0)</f>
        <v>6718.08</v>
      </c>
      <c r="P68" s="1">
        <f>IFERROR(VLOOKUP($A68,delm,2,0)*(Físico!AQ68),0)</f>
        <v>120925.44</v>
      </c>
      <c r="Q68" s="1">
        <f>IFERROR(VLOOKUP($A68,delm,2,0)*(Físico!AR68),0)</f>
        <v>0</v>
      </c>
      <c r="R68" s="1">
        <f>IFERROR(VLOOKUP($A68,delm,2,0)*(Físico!AS68),0)</f>
        <v>0</v>
      </c>
      <c r="S68" s="1">
        <f>IFERROR(VLOOKUP($A68,delm,2,0)*(Físico!AT68),0)</f>
        <v>83976</v>
      </c>
      <c r="T68" s="1">
        <f>IFERROR(VLOOKUP($A68,delm,2,0)*(Físico!AU68),0)</f>
        <v>3359.04</v>
      </c>
      <c r="U68" s="1">
        <f>IFERROR(VLOOKUP($A68,delm,2,0)*(Físico!AV68),0)</f>
        <v>0</v>
      </c>
      <c r="V68" s="1">
        <f>IFERROR(VLOOKUP($A68,delm,2,0)*(Físico!AW68),0)</f>
        <v>0</v>
      </c>
      <c r="W68" s="1">
        <f>IFERROR(VLOOKUP($A68,delm,2,0)*(Físico!AX68),0)</f>
        <v>0</v>
      </c>
      <c r="X68" s="1">
        <f>IFERROR(VLOOKUP($A68,delm,2,0)*(Físico!AY68),0)</f>
        <v>0</v>
      </c>
      <c r="Y68" s="1">
        <f>IFERROR(VLOOKUP($A68,delm,2,0)*(Físico!AZ68),0)</f>
        <v>0</v>
      </c>
      <c r="Z68" s="1">
        <f>IFERROR(VLOOKUP($A68,delm,2,0)*(Físico!BA68),0)</f>
        <v>0</v>
      </c>
      <c r="AA68" s="1">
        <f t="shared" si="3"/>
        <v>238491.84</v>
      </c>
    </row>
    <row r="69" spans="1:27" x14ac:dyDescent="0.25">
      <c r="A69">
        <f t="shared" si="2"/>
        <v>41608009</v>
      </c>
      <c r="B69" t="s">
        <v>93</v>
      </c>
      <c r="C69" s="1">
        <f>IFERROR(VLOOKUP($A69,delm,2,0)*(Físico!AD69),0)</f>
        <v>0</v>
      </c>
      <c r="D69" s="1">
        <f>IFERROR(VLOOKUP($A69,delm,2,0)*(Físico!AE69),0)</f>
        <v>0</v>
      </c>
      <c r="E69" s="1">
        <f>IFERROR(VLOOKUP($A69,delm,2,0)*(Físico!AF69),0)</f>
        <v>0</v>
      </c>
      <c r="F69" s="1">
        <f>IFERROR(VLOOKUP($A69,delm,2,0)*(Físico!AG69),0)</f>
        <v>0</v>
      </c>
      <c r="G69" s="1">
        <f>IFERROR(VLOOKUP($A69,delm,2,0)*(Físico!AH69),0)</f>
        <v>0</v>
      </c>
      <c r="H69" s="1">
        <f>IFERROR(VLOOKUP($A69,delm,2,0)*(Físico!AI69),0)</f>
        <v>0</v>
      </c>
      <c r="I69" s="1">
        <f>IFERROR(VLOOKUP($A69,delm,2,0)*(Físico!AJ69),0)</f>
        <v>0</v>
      </c>
      <c r="J69" s="1">
        <f>IFERROR(VLOOKUP($A69,delm,2,0)*(Físico!AK69),0)</f>
        <v>0</v>
      </c>
      <c r="K69" s="1">
        <f>IFERROR(VLOOKUP($A69,delm,2,0)*(Físico!AL69),0)</f>
        <v>0</v>
      </c>
      <c r="L69" s="1">
        <f>IFERROR(VLOOKUP($A69,delm,2,0)*(Físico!AM69),0)</f>
        <v>0</v>
      </c>
      <c r="M69" s="1">
        <f>IFERROR(VLOOKUP($A69,delm,2,0)*(Físico!AN69),0)</f>
        <v>0</v>
      </c>
      <c r="N69" s="1">
        <f>IFERROR(VLOOKUP($A69,delm,2,0)*(Físico!AO69),0)</f>
        <v>0</v>
      </c>
      <c r="O69" s="1">
        <f>IFERROR(VLOOKUP($A69,delm,2,0)*(Físico!AP69),0)</f>
        <v>0</v>
      </c>
      <c r="P69" s="1">
        <f>IFERROR(VLOOKUP($A69,delm,2,0)*(Físico!AQ69),0)</f>
        <v>4098.37</v>
      </c>
      <c r="Q69" s="1">
        <f>IFERROR(VLOOKUP($A69,delm,2,0)*(Físico!AR69),0)</f>
        <v>0</v>
      </c>
      <c r="R69" s="1">
        <f>IFERROR(VLOOKUP($A69,delm,2,0)*(Físico!AS69),0)</f>
        <v>0</v>
      </c>
      <c r="S69" s="1">
        <f>IFERROR(VLOOKUP($A69,delm,2,0)*(Físico!AT69),0)</f>
        <v>0</v>
      </c>
      <c r="T69" s="1">
        <f>IFERROR(VLOOKUP($A69,delm,2,0)*(Físico!AU69),0)</f>
        <v>0</v>
      </c>
      <c r="U69" s="1">
        <f>IFERROR(VLOOKUP($A69,delm,2,0)*(Físico!AV69),0)</f>
        <v>0</v>
      </c>
      <c r="V69" s="1">
        <f>IFERROR(VLOOKUP($A69,delm,2,0)*(Físico!AW69),0)</f>
        <v>0</v>
      </c>
      <c r="W69" s="1">
        <f>IFERROR(VLOOKUP($A69,delm,2,0)*(Físico!AX69),0)</f>
        <v>0</v>
      </c>
      <c r="X69" s="1">
        <f>IFERROR(VLOOKUP($A69,delm,2,0)*(Físico!AY69),0)</f>
        <v>0</v>
      </c>
      <c r="Y69" s="1">
        <f>IFERROR(VLOOKUP($A69,delm,2,0)*(Físico!AZ69),0)</f>
        <v>0</v>
      </c>
      <c r="Z69" s="1">
        <f>IFERROR(VLOOKUP($A69,delm,2,0)*(Físico!BA69),0)</f>
        <v>0</v>
      </c>
      <c r="AA69" s="1">
        <f t="shared" si="3"/>
        <v>4098.37</v>
      </c>
    </row>
    <row r="70" spans="1:27" x14ac:dyDescent="0.25">
      <c r="A70">
        <f t="shared" si="2"/>
        <v>41608011</v>
      </c>
      <c r="B70" t="s">
        <v>94</v>
      </c>
      <c r="C70" s="1">
        <f>IFERROR(VLOOKUP($A70,delm,2,0)*(Físico!AD70),0)</f>
        <v>0</v>
      </c>
      <c r="D70" s="1">
        <f>IFERROR(VLOOKUP($A70,delm,2,0)*(Físico!AE70),0)</f>
        <v>0</v>
      </c>
      <c r="E70" s="1">
        <f>IFERROR(VLOOKUP($A70,delm,2,0)*(Físico!AF70),0)</f>
        <v>0</v>
      </c>
      <c r="F70" s="1">
        <f>IFERROR(VLOOKUP($A70,delm,2,0)*(Físico!AG70),0)</f>
        <v>4366.75</v>
      </c>
      <c r="G70" s="1">
        <f>IFERROR(VLOOKUP($A70,delm,2,0)*(Físico!AH70),0)</f>
        <v>0</v>
      </c>
      <c r="H70" s="1">
        <f>IFERROR(VLOOKUP($A70,delm,2,0)*(Físico!AI70),0)</f>
        <v>0</v>
      </c>
      <c r="I70" s="1">
        <f>IFERROR(VLOOKUP($A70,delm,2,0)*(Físico!AJ70),0)</f>
        <v>0</v>
      </c>
      <c r="J70" s="1">
        <f>IFERROR(VLOOKUP($A70,delm,2,0)*(Físico!AK70),0)</f>
        <v>0</v>
      </c>
      <c r="K70" s="1">
        <f>IFERROR(VLOOKUP($A70,delm,2,0)*(Físico!AL70),0)</f>
        <v>0</v>
      </c>
      <c r="L70" s="1">
        <f>IFERROR(VLOOKUP($A70,delm,2,0)*(Físico!AM70),0)</f>
        <v>0</v>
      </c>
      <c r="M70" s="1">
        <f>IFERROR(VLOOKUP($A70,delm,2,0)*(Físico!AN70),0)</f>
        <v>0</v>
      </c>
      <c r="N70" s="1">
        <f>IFERROR(VLOOKUP($A70,delm,2,0)*(Físico!AO70),0)</f>
        <v>0</v>
      </c>
      <c r="O70" s="1">
        <f>IFERROR(VLOOKUP($A70,delm,2,0)*(Físico!AP70),0)</f>
        <v>0</v>
      </c>
      <c r="P70" s="1">
        <f>IFERROR(VLOOKUP($A70,delm,2,0)*(Físico!AQ70),0)</f>
        <v>0</v>
      </c>
      <c r="Q70" s="1">
        <f>IFERROR(VLOOKUP($A70,delm,2,0)*(Físico!AR70),0)</f>
        <v>0</v>
      </c>
      <c r="R70" s="1">
        <f>IFERROR(VLOOKUP($A70,delm,2,0)*(Físico!AS70),0)</f>
        <v>0</v>
      </c>
      <c r="S70" s="1">
        <f>IFERROR(VLOOKUP($A70,delm,2,0)*(Físico!AT70),0)</f>
        <v>0</v>
      </c>
      <c r="T70" s="1">
        <f>IFERROR(VLOOKUP($A70,delm,2,0)*(Físico!AU70),0)</f>
        <v>0</v>
      </c>
      <c r="U70" s="1">
        <f>IFERROR(VLOOKUP($A70,delm,2,0)*(Físico!AV70),0)</f>
        <v>0</v>
      </c>
      <c r="V70" s="1">
        <f>IFERROR(VLOOKUP($A70,delm,2,0)*(Físico!AW70),0)</f>
        <v>0</v>
      </c>
      <c r="W70" s="1">
        <f>IFERROR(VLOOKUP($A70,delm,2,0)*(Físico!AX70),0)</f>
        <v>0</v>
      </c>
      <c r="X70" s="1">
        <f>IFERROR(VLOOKUP($A70,delm,2,0)*(Físico!AY70),0)</f>
        <v>0</v>
      </c>
      <c r="Y70" s="1">
        <f>IFERROR(VLOOKUP($A70,delm,2,0)*(Físico!AZ70),0)</f>
        <v>0</v>
      </c>
      <c r="Z70" s="1">
        <f>IFERROR(VLOOKUP($A70,delm,2,0)*(Físico!BA70),0)</f>
        <v>0</v>
      </c>
      <c r="AA70" s="1">
        <f t="shared" si="3"/>
        <v>4366.75</v>
      </c>
    </row>
    <row r="71" spans="1:27" x14ac:dyDescent="0.25">
      <c r="A71">
        <f t="shared" si="2"/>
        <v>41608012</v>
      </c>
      <c r="B71" t="s">
        <v>95</v>
      </c>
      <c r="C71" s="1">
        <f>IFERROR(VLOOKUP($A71,delm,2,0)*(Físico!AD71),0)</f>
        <v>0</v>
      </c>
      <c r="D71" s="1">
        <f>IFERROR(VLOOKUP($A71,delm,2,0)*(Físico!AE71),0)</f>
        <v>0</v>
      </c>
      <c r="E71" s="1">
        <f>IFERROR(VLOOKUP($A71,delm,2,0)*(Físico!AF71),0)</f>
        <v>0</v>
      </c>
      <c r="F71" s="1">
        <f>IFERROR(VLOOKUP($A71,delm,2,0)*(Físico!AG71),0)</f>
        <v>2263.44</v>
      </c>
      <c r="G71" s="1">
        <f>IFERROR(VLOOKUP($A71,delm,2,0)*(Físico!AH71),0)</f>
        <v>0</v>
      </c>
      <c r="H71" s="1">
        <f>IFERROR(VLOOKUP($A71,delm,2,0)*(Físico!AI71),0)</f>
        <v>14146.5</v>
      </c>
      <c r="I71" s="1">
        <f>IFERROR(VLOOKUP($A71,delm,2,0)*(Físico!AJ71),0)</f>
        <v>0</v>
      </c>
      <c r="J71" s="1">
        <f>IFERROR(VLOOKUP($A71,delm,2,0)*(Físico!AK71),0)</f>
        <v>0</v>
      </c>
      <c r="K71" s="1">
        <f>IFERROR(VLOOKUP($A71,delm,2,0)*(Físico!AL71),0)</f>
        <v>0</v>
      </c>
      <c r="L71" s="1">
        <f>IFERROR(VLOOKUP($A71,delm,2,0)*(Físico!AM71),0)</f>
        <v>0</v>
      </c>
      <c r="M71" s="1">
        <f>IFERROR(VLOOKUP($A71,delm,2,0)*(Físico!AN71),0)</f>
        <v>7356.18</v>
      </c>
      <c r="N71" s="1">
        <f>IFERROR(VLOOKUP($A71,delm,2,0)*(Físico!AO71),0)</f>
        <v>0</v>
      </c>
      <c r="O71" s="1">
        <f>IFERROR(VLOOKUP($A71,delm,2,0)*(Físico!AP71),0)</f>
        <v>565.86</v>
      </c>
      <c r="P71" s="1">
        <f>IFERROR(VLOOKUP($A71,delm,2,0)*(Físico!AQ71),0)</f>
        <v>0</v>
      </c>
      <c r="Q71" s="1">
        <f>IFERROR(VLOOKUP($A71,delm,2,0)*(Físico!AR71),0)</f>
        <v>0</v>
      </c>
      <c r="R71" s="1">
        <f>IFERROR(VLOOKUP($A71,delm,2,0)*(Físico!AS71),0)</f>
        <v>0</v>
      </c>
      <c r="S71" s="1">
        <f>IFERROR(VLOOKUP($A71,delm,2,0)*(Físico!AT71),0)</f>
        <v>7922.04</v>
      </c>
      <c r="T71" s="1">
        <f>IFERROR(VLOOKUP($A71,delm,2,0)*(Físico!AU71),0)</f>
        <v>0</v>
      </c>
      <c r="U71" s="1">
        <f>IFERROR(VLOOKUP($A71,delm,2,0)*(Físico!AV71),0)</f>
        <v>0</v>
      </c>
      <c r="V71" s="1">
        <f>IFERROR(VLOOKUP($A71,delm,2,0)*(Físico!AW71),0)</f>
        <v>0</v>
      </c>
      <c r="W71" s="1">
        <f>IFERROR(VLOOKUP($A71,delm,2,0)*(Físico!AX71),0)</f>
        <v>0</v>
      </c>
      <c r="X71" s="1">
        <f>IFERROR(VLOOKUP($A71,delm,2,0)*(Físico!AY71),0)</f>
        <v>0</v>
      </c>
      <c r="Y71" s="1">
        <f>IFERROR(VLOOKUP($A71,delm,2,0)*(Físico!AZ71),0)</f>
        <v>0</v>
      </c>
      <c r="Z71" s="1">
        <f>IFERROR(VLOOKUP($A71,delm,2,0)*(Físico!BA71),0)</f>
        <v>0</v>
      </c>
      <c r="AA71" s="1">
        <f t="shared" si="3"/>
        <v>32254.02</v>
      </c>
    </row>
    <row r="72" spans="1:27" x14ac:dyDescent="0.25">
      <c r="A72">
        <f t="shared" si="2"/>
        <v>41609013</v>
      </c>
      <c r="B72" t="s">
        <v>96</v>
      </c>
      <c r="C72" s="1">
        <f>IFERROR(VLOOKUP($A72,delm,2,0)*(Físico!AD72),0)</f>
        <v>0</v>
      </c>
      <c r="D72" s="1">
        <f>IFERROR(VLOOKUP($A72,delm,2,0)*(Físico!AE72),0)</f>
        <v>0</v>
      </c>
      <c r="E72" s="1">
        <f>IFERROR(VLOOKUP($A72,delm,2,0)*(Físico!AF72),0)</f>
        <v>0</v>
      </c>
      <c r="F72" s="1">
        <f>IFERROR(VLOOKUP($A72,delm,2,0)*(Físico!AG72),0)</f>
        <v>0</v>
      </c>
      <c r="G72" s="1">
        <f>IFERROR(VLOOKUP($A72,delm,2,0)*(Físico!AH72),0)</f>
        <v>0</v>
      </c>
      <c r="H72" s="1">
        <f>IFERROR(VLOOKUP($A72,delm,2,0)*(Físico!AI72),0)</f>
        <v>0</v>
      </c>
      <c r="I72" s="1">
        <f>IFERROR(VLOOKUP($A72,delm,2,0)*(Físico!AJ72),0)</f>
        <v>0</v>
      </c>
      <c r="J72" s="1">
        <f>IFERROR(VLOOKUP($A72,delm,2,0)*(Físico!AK72),0)</f>
        <v>0</v>
      </c>
      <c r="K72" s="1">
        <f>IFERROR(VLOOKUP($A72,delm,2,0)*(Físico!AL72),0)</f>
        <v>0</v>
      </c>
      <c r="L72" s="1">
        <f>IFERROR(VLOOKUP($A72,delm,2,0)*(Físico!AM72),0)</f>
        <v>0</v>
      </c>
      <c r="M72" s="1">
        <f>IFERROR(VLOOKUP($A72,delm,2,0)*(Físico!AN72),0)</f>
        <v>0</v>
      </c>
      <c r="N72" s="1">
        <f>IFERROR(VLOOKUP($A72,delm,2,0)*(Físico!AO72),0)</f>
        <v>0</v>
      </c>
      <c r="O72" s="1">
        <f>IFERROR(VLOOKUP($A72,delm,2,0)*(Físico!AP72),0)</f>
        <v>0</v>
      </c>
      <c r="P72" s="1">
        <f>IFERROR(VLOOKUP($A72,delm,2,0)*(Físico!AQ72),0)</f>
        <v>0</v>
      </c>
      <c r="Q72" s="1">
        <f>IFERROR(VLOOKUP($A72,delm,2,0)*(Físico!AR72),0)</f>
        <v>0</v>
      </c>
      <c r="R72" s="1">
        <f>IFERROR(VLOOKUP($A72,delm,2,0)*(Físico!AS72),0)</f>
        <v>0</v>
      </c>
      <c r="S72" s="1">
        <f>IFERROR(VLOOKUP($A72,delm,2,0)*(Físico!AT72),0)</f>
        <v>3972.21</v>
      </c>
      <c r="T72" s="1">
        <f>IFERROR(VLOOKUP($A72,delm,2,0)*(Físico!AU72),0)</f>
        <v>51638.73</v>
      </c>
      <c r="U72" s="1">
        <f>IFERROR(VLOOKUP($A72,delm,2,0)*(Físico!AV72),0)</f>
        <v>0</v>
      </c>
      <c r="V72" s="1">
        <f>IFERROR(VLOOKUP($A72,delm,2,0)*(Físico!AW72),0)</f>
        <v>0</v>
      </c>
      <c r="W72" s="1">
        <f>IFERROR(VLOOKUP($A72,delm,2,0)*(Físico!AX72),0)</f>
        <v>0</v>
      </c>
      <c r="X72" s="1">
        <f>IFERROR(VLOOKUP($A72,delm,2,0)*(Físico!AY72),0)</f>
        <v>0</v>
      </c>
      <c r="Y72" s="1">
        <f>IFERROR(VLOOKUP($A72,delm,2,0)*(Físico!AZ72),0)</f>
        <v>0</v>
      </c>
      <c r="Z72" s="1">
        <f>IFERROR(VLOOKUP($A72,delm,2,0)*(Físico!BA72),0)</f>
        <v>0</v>
      </c>
      <c r="AA72" s="1">
        <f t="shared" si="3"/>
        <v>55610.94</v>
      </c>
    </row>
    <row r="73" spans="1:27" x14ac:dyDescent="0.25">
      <c r="A73">
        <f t="shared" si="2"/>
        <v>41611001</v>
      </c>
      <c r="B73" t="s">
        <v>97</v>
      </c>
      <c r="C73" s="1">
        <f>IFERROR(VLOOKUP($A73,delm,2,0)*(Físico!AD73),0)</f>
        <v>0</v>
      </c>
      <c r="D73" s="1">
        <f>IFERROR(VLOOKUP($A73,delm,2,0)*(Físico!AE73),0)</f>
        <v>0</v>
      </c>
      <c r="E73" s="1">
        <f>IFERROR(VLOOKUP($A73,delm,2,0)*(Físico!AF73),0)</f>
        <v>0</v>
      </c>
      <c r="F73" s="1">
        <f>IFERROR(VLOOKUP($A73,delm,2,0)*(Físico!AG73),0)</f>
        <v>0</v>
      </c>
      <c r="G73" s="1">
        <f>IFERROR(VLOOKUP($A73,delm,2,0)*(Físico!AH73),0)</f>
        <v>0</v>
      </c>
      <c r="H73" s="1">
        <f>IFERROR(VLOOKUP($A73,delm,2,0)*(Físico!AI73),0)</f>
        <v>0</v>
      </c>
      <c r="I73" s="1">
        <f>IFERROR(VLOOKUP($A73,delm,2,0)*(Físico!AJ73),0)</f>
        <v>0</v>
      </c>
      <c r="J73" s="1">
        <f>IFERROR(VLOOKUP($A73,delm,2,0)*(Físico!AK73),0)</f>
        <v>0</v>
      </c>
      <c r="K73" s="1">
        <f>IFERROR(VLOOKUP($A73,delm,2,0)*(Físico!AL73),0)</f>
        <v>0</v>
      </c>
      <c r="L73" s="1">
        <f>IFERROR(VLOOKUP($A73,delm,2,0)*(Físico!AM73),0)</f>
        <v>0</v>
      </c>
      <c r="M73" s="1">
        <f>IFERROR(VLOOKUP($A73,delm,2,0)*(Físico!AN73),0)</f>
        <v>0</v>
      </c>
      <c r="N73" s="1">
        <f>IFERROR(VLOOKUP($A73,delm,2,0)*(Físico!AO73),0)</f>
        <v>0</v>
      </c>
      <c r="O73" s="1">
        <f>IFERROR(VLOOKUP($A73,delm,2,0)*(Físico!AP73),0)</f>
        <v>0</v>
      </c>
      <c r="P73" s="1">
        <f>IFERROR(VLOOKUP($A73,delm,2,0)*(Físico!AQ73),0)</f>
        <v>0</v>
      </c>
      <c r="Q73" s="1">
        <f>IFERROR(VLOOKUP($A73,delm,2,0)*(Físico!AR73),0)</f>
        <v>0</v>
      </c>
      <c r="R73" s="1">
        <f>IFERROR(VLOOKUP($A73,delm,2,0)*(Físico!AS73),0)</f>
        <v>0</v>
      </c>
      <c r="S73" s="1">
        <f>IFERROR(VLOOKUP($A73,delm,2,0)*(Físico!AT73),0)</f>
        <v>3282.83</v>
      </c>
      <c r="T73" s="1">
        <f>IFERROR(VLOOKUP($A73,delm,2,0)*(Físico!AU73),0)</f>
        <v>0</v>
      </c>
      <c r="U73" s="1">
        <f>IFERROR(VLOOKUP($A73,delm,2,0)*(Físico!AV73),0)</f>
        <v>0</v>
      </c>
      <c r="V73" s="1">
        <f>IFERROR(VLOOKUP($A73,delm,2,0)*(Físico!AW73),0)</f>
        <v>0</v>
      </c>
      <c r="W73" s="1">
        <f>IFERROR(VLOOKUP($A73,delm,2,0)*(Físico!AX73),0)</f>
        <v>0</v>
      </c>
      <c r="X73" s="1">
        <f>IFERROR(VLOOKUP($A73,delm,2,0)*(Físico!AY73),0)</f>
        <v>0</v>
      </c>
      <c r="Y73" s="1">
        <f>IFERROR(VLOOKUP($A73,delm,2,0)*(Físico!AZ73),0)</f>
        <v>0</v>
      </c>
      <c r="Z73" s="1">
        <f>IFERROR(VLOOKUP($A73,delm,2,0)*(Físico!BA73),0)</f>
        <v>0</v>
      </c>
      <c r="AA73" s="1">
        <f t="shared" si="3"/>
        <v>3282.83</v>
      </c>
    </row>
    <row r="74" spans="1:27" x14ac:dyDescent="0.25">
      <c r="A74">
        <f t="shared" si="2"/>
        <v>41611006</v>
      </c>
      <c r="B74" t="s">
        <v>98</v>
      </c>
      <c r="C74" s="1">
        <f>IFERROR(VLOOKUP($A74,delm,2,0)*(Físico!AD74),0)</f>
        <v>0</v>
      </c>
      <c r="D74" s="1">
        <f>IFERROR(VLOOKUP($A74,delm,2,0)*(Físico!AE74),0)</f>
        <v>0</v>
      </c>
      <c r="E74" s="1">
        <f>IFERROR(VLOOKUP($A74,delm,2,0)*(Físico!AF74),0)</f>
        <v>0</v>
      </c>
      <c r="F74" s="1">
        <f>IFERROR(VLOOKUP($A74,delm,2,0)*(Físico!AG74),0)</f>
        <v>0</v>
      </c>
      <c r="G74" s="1">
        <f>IFERROR(VLOOKUP($A74,delm,2,0)*(Físico!AH74),0)</f>
        <v>0</v>
      </c>
      <c r="H74" s="1">
        <f>IFERROR(VLOOKUP($A74,delm,2,0)*(Físico!AI74),0)</f>
        <v>2954.54</v>
      </c>
      <c r="I74" s="1">
        <f>IFERROR(VLOOKUP($A74,delm,2,0)*(Físico!AJ74),0)</f>
        <v>0</v>
      </c>
      <c r="J74" s="1">
        <f>IFERROR(VLOOKUP($A74,delm,2,0)*(Físico!AK74),0)</f>
        <v>0</v>
      </c>
      <c r="K74" s="1">
        <f>IFERROR(VLOOKUP($A74,delm,2,0)*(Físico!AL74),0)</f>
        <v>0</v>
      </c>
      <c r="L74" s="1">
        <f>IFERROR(VLOOKUP($A74,delm,2,0)*(Físico!AM74),0)</f>
        <v>0</v>
      </c>
      <c r="M74" s="1">
        <f>IFERROR(VLOOKUP($A74,delm,2,0)*(Físico!AN74),0)</f>
        <v>0</v>
      </c>
      <c r="N74" s="1">
        <f>IFERROR(VLOOKUP($A74,delm,2,0)*(Físico!AO74),0)</f>
        <v>0</v>
      </c>
      <c r="O74" s="1">
        <f>IFERROR(VLOOKUP($A74,delm,2,0)*(Físico!AP74),0)</f>
        <v>0</v>
      </c>
      <c r="P74" s="1">
        <f>IFERROR(VLOOKUP($A74,delm,2,0)*(Físico!AQ74),0)</f>
        <v>0</v>
      </c>
      <c r="Q74" s="1">
        <f>IFERROR(VLOOKUP($A74,delm,2,0)*(Físico!AR74),0)</f>
        <v>0</v>
      </c>
      <c r="R74" s="1">
        <f>IFERROR(VLOOKUP($A74,delm,2,0)*(Físico!AS74),0)</f>
        <v>0</v>
      </c>
      <c r="S74" s="1">
        <f>IFERROR(VLOOKUP($A74,delm,2,0)*(Físico!AT74),0)</f>
        <v>2954.54</v>
      </c>
      <c r="T74" s="1">
        <f>IFERROR(VLOOKUP($A74,delm,2,0)*(Físico!AU74),0)</f>
        <v>0</v>
      </c>
      <c r="U74" s="1">
        <f>IFERROR(VLOOKUP($A74,delm,2,0)*(Físico!AV74),0)</f>
        <v>0</v>
      </c>
      <c r="V74" s="1">
        <f>IFERROR(VLOOKUP($A74,delm,2,0)*(Físico!AW74),0)</f>
        <v>0</v>
      </c>
      <c r="W74" s="1">
        <f>IFERROR(VLOOKUP($A74,delm,2,0)*(Físico!AX74),0)</f>
        <v>0</v>
      </c>
      <c r="X74" s="1">
        <f>IFERROR(VLOOKUP($A74,delm,2,0)*(Físico!AY74),0)</f>
        <v>0</v>
      </c>
      <c r="Y74" s="1">
        <f>IFERROR(VLOOKUP($A74,delm,2,0)*(Físico!AZ74),0)</f>
        <v>0</v>
      </c>
      <c r="Z74" s="1">
        <f>IFERROR(VLOOKUP($A74,delm,2,0)*(Físico!BA74),0)</f>
        <v>0</v>
      </c>
      <c r="AA74" s="1">
        <f t="shared" si="3"/>
        <v>5909.08</v>
      </c>
    </row>
    <row r="75" spans="1:27" x14ac:dyDescent="0.25">
      <c r="A75">
        <f t="shared" si="2"/>
        <v>41612002</v>
      </c>
      <c r="B75" t="s">
        <v>99</v>
      </c>
      <c r="C75" s="1">
        <f>IFERROR(VLOOKUP($A75,delm,2,0)*(Físico!AD75),0)</f>
        <v>0</v>
      </c>
      <c r="D75" s="1">
        <f>IFERROR(VLOOKUP($A75,delm,2,0)*(Físico!AE75),0)</f>
        <v>0</v>
      </c>
      <c r="E75" s="1">
        <f>IFERROR(VLOOKUP($A75,delm,2,0)*(Físico!AF75),0)</f>
        <v>0</v>
      </c>
      <c r="F75" s="1">
        <f>IFERROR(VLOOKUP($A75,delm,2,0)*(Físico!AG75),0)</f>
        <v>0</v>
      </c>
      <c r="G75" s="1">
        <f>IFERROR(VLOOKUP($A75,delm,2,0)*(Físico!AH75),0)</f>
        <v>0</v>
      </c>
      <c r="H75" s="1">
        <f>IFERROR(VLOOKUP($A75,delm,2,0)*(Físico!AI75),0)</f>
        <v>0</v>
      </c>
      <c r="I75" s="1">
        <f>IFERROR(VLOOKUP($A75,delm,2,0)*(Físico!AJ75),0)</f>
        <v>0</v>
      </c>
      <c r="J75" s="1">
        <f>IFERROR(VLOOKUP($A75,delm,2,0)*(Físico!AK75),0)</f>
        <v>0</v>
      </c>
      <c r="K75" s="1">
        <f>IFERROR(VLOOKUP($A75,delm,2,0)*(Físico!AL75),0)</f>
        <v>0</v>
      </c>
      <c r="L75" s="1">
        <f>IFERROR(VLOOKUP($A75,delm,2,0)*(Físico!AM75),0)</f>
        <v>0</v>
      </c>
      <c r="M75" s="1">
        <f>IFERROR(VLOOKUP($A75,delm,2,0)*(Físico!AN75),0)</f>
        <v>0</v>
      </c>
      <c r="N75" s="1">
        <f>IFERROR(VLOOKUP($A75,delm,2,0)*(Físico!AO75),0)</f>
        <v>0</v>
      </c>
      <c r="O75" s="1">
        <f>IFERROR(VLOOKUP($A75,delm,2,0)*(Físico!AP75),0)</f>
        <v>0</v>
      </c>
      <c r="P75" s="1">
        <f>IFERROR(VLOOKUP($A75,delm,2,0)*(Físico!AQ75),0)</f>
        <v>2462.85</v>
      </c>
      <c r="Q75" s="1">
        <f>IFERROR(VLOOKUP($A75,delm,2,0)*(Físico!AR75),0)</f>
        <v>0</v>
      </c>
      <c r="R75" s="1">
        <f>IFERROR(VLOOKUP($A75,delm,2,0)*(Físico!AS75),0)</f>
        <v>0</v>
      </c>
      <c r="S75" s="1">
        <f>IFERROR(VLOOKUP($A75,delm,2,0)*(Físico!AT75),0)</f>
        <v>2462.85</v>
      </c>
      <c r="T75" s="1">
        <f>IFERROR(VLOOKUP($A75,delm,2,0)*(Físico!AU75),0)</f>
        <v>4925.7</v>
      </c>
      <c r="U75" s="1">
        <f>IFERROR(VLOOKUP($A75,delm,2,0)*(Físico!AV75),0)</f>
        <v>0</v>
      </c>
      <c r="V75" s="1">
        <f>IFERROR(VLOOKUP($A75,delm,2,0)*(Físico!AW75),0)</f>
        <v>0</v>
      </c>
      <c r="W75" s="1">
        <f>IFERROR(VLOOKUP($A75,delm,2,0)*(Físico!AX75),0)</f>
        <v>0</v>
      </c>
      <c r="X75" s="1">
        <f>IFERROR(VLOOKUP($A75,delm,2,0)*(Físico!AY75),0)</f>
        <v>0</v>
      </c>
      <c r="Y75" s="1">
        <f>IFERROR(VLOOKUP($A75,delm,2,0)*(Físico!AZ75),0)</f>
        <v>0</v>
      </c>
      <c r="Z75" s="1">
        <f>IFERROR(VLOOKUP($A75,delm,2,0)*(Físico!BA75),0)</f>
        <v>0</v>
      </c>
      <c r="AA75" s="1">
        <f t="shared" si="3"/>
        <v>9851.4</v>
      </c>
    </row>
    <row r="76" spans="1:27" x14ac:dyDescent="0.25">
      <c r="A76">
        <f t="shared" si="2"/>
        <v>41612003</v>
      </c>
      <c r="B76" t="s">
        <v>100</v>
      </c>
      <c r="C76" s="1">
        <f>IFERROR(VLOOKUP($A76,delm,2,0)*(Físico!AD76),0)</f>
        <v>0</v>
      </c>
      <c r="D76" s="1">
        <f>IFERROR(VLOOKUP($A76,delm,2,0)*(Físico!AE76),0)</f>
        <v>0</v>
      </c>
      <c r="E76" s="1">
        <f>IFERROR(VLOOKUP($A76,delm,2,0)*(Físico!AF76),0)</f>
        <v>0</v>
      </c>
      <c r="F76" s="1">
        <f>IFERROR(VLOOKUP($A76,delm,2,0)*(Físico!AG76),0)</f>
        <v>0</v>
      </c>
      <c r="G76" s="1">
        <f>IFERROR(VLOOKUP($A76,delm,2,0)*(Físico!AH76),0)</f>
        <v>0</v>
      </c>
      <c r="H76" s="1">
        <f>IFERROR(VLOOKUP($A76,delm,2,0)*(Físico!AI76),0)</f>
        <v>0</v>
      </c>
      <c r="I76" s="1">
        <f>IFERROR(VLOOKUP($A76,delm,2,0)*(Físico!AJ76),0)</f>
        <v>0</v>
      </c>
      <c r="J76" s="1">
        <f>IFERROR(VLOOKUP($A76,delm,2,0)*(Físico!AK76),0)</f>
        <v>0</v>
      </c>
      <c r="K76" s="1">
        <f>IFERROR(VLOOKUP($A76,delm,2,0)*(Físico!AL76),0)</f>
        <v>0</v>
      </c>
      <c r="L76" s="1">
        <f>IFERROR(VLOOKUP($A76,delm,2,0)*(Físico!AM76),0)</f>
        <v>0</v>
      </c>
      <c r="M76" s="1">
        <f>IFERROR(VLOOKUP($A76,delm,2,0)*(Físico!AN76),0)</f>
        <v>0</v>
      </c>
      <c r="N76" s="1">
        <f>IFERROR(VLOOKUP($A76,delm,2,0)*(Físico!AO76),0)</f>
        <v>0</v>
      </c>
      <c r="O76" s="1">
        <f>IFERROR(VLOOKUP($A76,delm,2,0)*(Físico!AP76),0)</f>
        <v>0</v>
      </c>
      <c r="P76" s="1">
        <f>IFERROR(VLOOKUP($A76,delm,2,0)*(Físico!AQ76),0)</f>
        <v>0</v>
      </c>
      <c r="Q76" s="1">
        <f>IFERROR(VLOOKUP($A76,delm,2,0)*(Físico!AR76),0)</f>
        <v>0</v>
      </c>
      <c r="R76" s="1">
        <f>IFERROR(VLOOKUP($A76,delm,2,0)*(Físico!AS76),0)</f>
        <v>0</v>
      </c>
      <c r="S76" s="1">
        <f>IFERROR(VLOOKUP($A76,delm,2,0)*(Físico!AT76),0)</f>
        <v>2045.07</v>
      </c>
      <c r="T76" s="1">
        <f>IFERROR(VLOOKUP($A76,delm,2,0)*(Físico!AU76),0)</f>
        <v>0</v>
      </c>
      <c r="U76" s="1">
        <f>IFERROR(VLOOKUP($A76,delm,2,0)*(Físico!AV76),0)</f>
        <v>0</v>
      </c>
      <c r="V76" s="1">
        <f>IFERROR(VLOOKUP($A76,delm,2,0)*(Físico!AW76),0)</f>
        <v>0</v>
      </c>
      <c r="W76" s="1">
        <f>IFERROR(VLOOKUP($A76,delm,2,0)*(Físico!AX76),0)</f>
        <v>0</v>
      </c>
      <c r="X76" s="1">
        <f>IFERROR(VLOOKUP($A76,delm,2,0)*(Físico!AY76),0)</f>
        <v>0</v>
      </c>
      <c r="Y76" s="1">
        <f>IFERROR(VLOOKUP($A76,delm,2,0)*(Físico!AZ76),0)</f>
        <v>0</v>
      </c>
      <c r="Z76" s="1">
        <f>IFERROR(VLOOKUP($A76,delm,2,0)*(Físico!BA76),0)</f>
        <v>0</v>
      </c>
      <c r="AA76" s="1">
        <f t="shared" si="3"/>
        <v>2045.07</v>
      </c>
    </row>
    <row r="77" spans="1:27" x14ac:dyDescent="0.25">
      <c r="A77">
        <f t="shared" si="2"/>
        <v>41612004</v>
      </c>
      <c r="B77" t="s">
        <v>101</v>
      </c>
      <c r="C77" s="1">
        <f>IFERROR(VLOOKUP($A77,delm,2,0)*(Físico!AD77),0)</f>
        <v>0</v>
      </c>
      <c r="D77" s="1">
        <f>IFERROR(VLOOKUP($A77,delm,2,0)*(Físico!AE77),0)</f>
        <v>0</v>
      </c>
      <c r="E77" s="1">
        <f>IFERROR(VLOOKUP($A77,delm,2,0)*(Físico!AF77),0)</f>
        <v>0</v>
      </c>
      <c r="F77" s="1">
        <f>IFERROR(VLOOKUP($A77,delm,2,0)*(Físico!AG77),0)</f>
        <v>0</v>
      </c>
      <c r="G77" s="1">
        <f>IFERROR(VLOOKUP($A77,delm,2,0)*(Físico!AH77),0)</f>
        <v>0</v>
      </c>
      <c r="H77" s="1">
        <f>IFERROR(VLOOKUP($A77,delm,2,0)*(Físico!AI77),0)</f>
        <v>0</v>
      </c>
      <c r="I77" s="1">
        <f>IFERROR(VLOOKUP($A77,delm,2,0)*(Físico!AJ77),0)</f>
        <v>0</v>
      </c>
      <c r="J77" s="1">
        <f>IFERROR(VLOOKUP($A77,delm,2,0)*(Físico!AK77),0)</f>
        <v>0</v>
      </c>
      <c r="K77" s="1">
        <f>IFERROR(VLOOKUP($A77,delm,2,0)*(Físico!AL77),0)</f>
        <v>0</v>
      </c>
      <c r="L77" s="1">
        <f>IFERROR(VLOOKUP($A77,delm,2,0)*(Físico!AM77),0)</f>
        <v>0</v>
      </c>
      <c r="M77" s="1">
        <f>IFERROR(VLOOKUP($A77,delm,2,0)*(Físico!AN77),0)</f>
        <v>0</v>
      </c>
      <c r="N77" s="1">
        <f>IFERROR(VLOOKUP($A77,delm,2,0)*(Físico!AO77),0)</f>
        <v>0</v>
      </c>
      <c r="O77" s="1">
        <f>IFERROR(VLOOKUP($A77,delm,2,0)*(Físico!AP77),0)</f>
        <v>0</v>
      </c>
      <c r="P77" s="1">
        <f>IFERROR(VLOOKUP($A77,delm,2,0)*(Físico!AQ77),0)</f>
        <v>1498.64</v>
      </c>
      <c r="Q77" s="1">
        <f>IFERROR(VLOOKUP($A77,delm,2,0)*(Físico!AR77),0)</f>
        <v>0</v>
      </c>
      <c r="R77" s="1">
        <f>IFERROR(VLOOKUP($A77,delm,2,0)*(Físico!AS77),0)</f>
        <v>0</v>
      </c>
      <c r="S77" s="1">
        <f>IFERROR(VLOOKUP($A77,delm,2,0)*(Físico!AT77),0)</f>
        <v>0</v>
      </c>
      <c r="T77" s="1">
        <f>IFERROR(VLOOKUP($A77,delm,2,0)*(Físico!AU77),0)</f>
        <v>0</v>
      </c>
      <c r="U77" s="1">
        <f>IFERROR(VLOOKUP($A77,delm,2,0)*(Físico!AV77),0)</f>
        <v>0</v>
      </c>
      <c r="V77" s="1">
        <f>IFERROR(VLOOKUP($A77,delm,2,0)*(Físico!AW77),0)</f>
        <v>0</v>
      </c>
      <c r="W77" s="1">
        <f>IFERROR(VLOOKUP($A77,delm,2,0)*(Físico!AX77),0)</f>
        <v>0</v>
      </c>
      <c r="X77" s="1">
        <f>IFERROR(VLOOKUP($A77,delm,2,0)*(Físico!AY77),0)</f>
        <v>0</v>
      </c>
      <c r="Y77" s="1">
        <f>IFERROR(VLOOKUP($A77,delm,2,0)*(Físico!AZ77),0)</f>
        <v>0</v>
      </c>
      <c r="Z77" s="1">
        <f>IFERROR(VLOOKUP($A77,delm,2,0)*(Físico!BA77),0)</f>
        <v>0</v>
      </c>
      <c r="AA77" s="1">
        <f t="shared" si="3"/>
        <v>1498.64</v>
      </c>
    </row>
    <row r="78" spans="1:27" x14ac:dyDescent="0.25">
      <c r="A78">
        <f t="shared" si="2"/>
        <v>41612005</v>
      </c>
      <c r="B78" t="s">
        <v>102</v>
      </c>
      <c r="C78" s="1">
        <f>IFERROR(VLOOKUP($A78,delm,2,0)*(Físico!AD78),0)</f>
        <v>0</v>
      </c>
      <c r="D78" s="1">
        <f>IFERROR(VLOOKUP($A78,delm,2,0)*(Físico!AE78),0)</f>
        <v>0</v>
      </c>
      <c r="E78" s="1">
        <f>IFERROR(VLOOKUP($A78,delm,2,0)*(Físico!AF78),0)</f>
        <v>0</v>
      </c>
      <c r="F78" s="1">
        <f>IFERROR(VLOOKUP($A78,delm,2,0)*(Físico!AG78),0)</f>
        <v>0</v>
      </c>
      <c r="G78" s="1">
        <f>IFERROR(VLOOKUP($A78,delm,2,0)*(Físico!AH78),0)</f>
        <v>0</v>
      </c>
      <c r="H78" s="1">
        <f>IFERROR(VLOOKUP($A78,delm,2,0)*(Físico!AI78),0)</f>
        <v>3827.66</v>
      </c>
      <c r="I78" s="1">
        <f>IFERROR(VLOOKUP($A78,delm,2,0)*(Físico!AJ78),0)</f>
        <v>0</v>
      </c>
      <c r="J78" s="1">
        <f>IFERROR(VLOOKUP($A78,delm,2,0)*(Físico!AK78),0)</f>
        <v>0</v>
      </c>
      <c r="K78" s="1">
        <f>IFERROR(VLOOKUP($A78,delm,2,0)*(Físico!AL78),0)</f>
        <v>0</v>
      </c>
      <c r="L78" s="1">
        <f>IFERROR(VLOOKUP($A78,delm,2,0)*(Físico!AM78),0)</f>
        <v>0</v>
      </c>
      <c r="M78" s="1">
        <f>IFERROR(VLOOKUP($A78,delm,2,0)*(Físico!AN78),0)</f>
        <v>0</v>
      </c>
      <c r="N78" s="1">
        <f>IFERROR(VLOOKUP($A78,delm,2,0)*(Físico!AO78),0)</f>
        <v>0</v>
      </c>
      <c r="O78" s="1">
        <f>IFERROR(VLOOKUP($A78,delm,2,0)*(Físico!AP78),0)</f>
        <v>0</v>
      </c>
      <c r="P78" s="1">
        <f>IFERROR(VLOOKUP($A78,delm,2,0)*(Físico!AQ78),0)</f>
        <v>5741.49</v>
      </c>
      <c r="Q78" s="1">
        <f>IFERROR(VLOOKUP($A78,delm,2,0)*(Físico!AR78),0)</f>
        <v>0</v>
      </c>
      <c r="R78" s="1">
        <f>IFERROR(VLOOKUP($A78,delm,2,0)*(Físico!AS78),0)</f>
        <v>0</v>
      </c>
      <c r="S78" s="1">
        <f>IFERROR(VLOOKUP($A78,delm,2,0)*(Físico!AT78),0)</f>
        <v>0</v>
      </c>
      <c r="T78" s="1">
        <f>IFERROR(VLOOKUP($A78,delm,2,0)*(Físico!AU78),0)</f>
        <v>1913.83</v>
      </c>
      <c r="U78" s="1">
        <f>IFERROR(VLOOKUP($A78,delm,2,0)*(Físico!AV78),0)</f>
        <v>0</v>
      </c>
      <c r="V78" s="1">
        <f>IFERROR(VLOOKUP($A78,delm,2,0)*(Físico!AW78),0)</f>
        <v>0</v>
      </c>
      <c r="W78" s="1">
        <f>IFERROR(VLOOKUP($A78,delm,2,0)*(Físico!AX78),0)</f>
        <v>0</v>
      </c>
      <c r="X78" s="1">
        <f>IFERROR(VLOOKUP($A78,delm,2,0)*(Físico!AY78),0)</f>
        <v>0</v>
      </c>
      <c r="Y78" s="1">
        <f>IFERROR(VLOOKUP($A78,delm,2,0)*(Físico!AZ78),0)</f>
        <v>0</v>
      </c>
      <c r="Z78" s="1">
        <f>IFERROR(VLOOKUP($A78,delm,2,0)*(Físico!BA78),0)</f>
        <v>0</v>
      </c>
      <c r="AA78" s="1">
        <f t="shared" si="3"/>
        <v>11482.98</v>
      </c>
    </row>
    <row r="79" spans="1:27" x14ac:dyDescent="0.25">
      <c r="B79" t="s">
        <v>25</v>
      </c>
      <c r="C79" s="1">
        <f>SUM(C2:C78)</f>
        <v>2657.36</v>
      </c>
      <c r="D79" s="1">
        <f t="shared" ref="D79:AA79" si="4">SUM(D2:D78)</f>
        <v>9097.08</v>
      </c>
      <c r="E79" s="1">
        <f t="shared" si="4"/>
        <v>1276.8200000000002</v>
      </c>
      <c r="F79" s="1">
        <f t="shared" si="4"/>
        <v>195594.99999999997</v>
      </c>
      <c r="G79" s="1">
        <f t="shared" si="4"/>
        <v>8000</v>
      </c>
      <c r="H79" s="1">
        <f t="shared" si="4"/>
        <v>157499.14000000001</v>
      </c>
      <c r="I79" s="1">
        <f t="shared" si="4"/>
        <v>2629.44</v>
      </c>
      <c r="J79" s="1">
        <f t="shared" si="4"/>
        <v>5258.88</v>
      </c>
      <c r="K79" s="1">
        <f t="shared" si="4"/>
        <v>18000</v>
      </c>
      <c r="L79" s="1">
        <f t="shared" si="4"/>
        <v>6000</v>
      </c>
      <c r="M79" s="1">
        <f t="shared" si="4"/>
        <v>69175.37</v>
      </c>
      <c r="N79" s="1">
        <f t="shared" si="4"/>
        <v>1314.72</v>
      </c>
      <c r="O79" s="1">
        <f t="shared" si="4"/>
        <v>37385.93</v>
      </c>
      <c r="P79" s="1">
        <f t="shared" si="4"/>
        <v>347335.81999999995</v>
      </c>
      <c r="Q79" s="1">
        <f t="shared" si="4"/>
        <v>1314.72</v>
      </c>
      <c r="R79" s="1">
        <f t="shared" si="4"/>
        <v>10328.880000000001</v>
      </c>
      <c r="S79" s="1">
        <f t="shared" si="4"/>
        <v>292729.92000000004</v>
      </c>
      <c r="T79" s="1">
        <f t="shared" si="4"/>
        <v>125127.76000000001</v>
      </c>
      <c r="U79" s="1">
        <f t="shared" si="4"/>
        <v>53393.5</v>
      </c>
      <c r="V79" s="1">
        <f t="shared" si="4"/>
        <v>1972.08</v>
      </c>
      <c r="W79" s="1">
        <f t="shared" si="4"/>
        <v>3972.08</v>
      </c>
      <c r="X79" s="1">
        <f t="shared" si="4"/>
        <v>8545.68</v>
      </c>
      <c r="Y79" s="1">
        <f t="shared" si="4"/>
        <v>2000</v>
      </c>
      <c r="Z79" s="1">
        <f t="shared" si="4"/>
        <v>4000</v>
      </c>
      <c r="AA79" s="1">
        <f t="shared" si="4"/>
        <v>1364610.1800000002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3664-B5FB-4E06-B73A-9F84880890E7}">
  <dimension ref="A1:G26"/>
  <sheetViews>
    <sheetView tabSelected="1" workbookViewId="0">
      <selection activeCell="G26" sqref="G26"/>
    </sheetView>
  </sheetViews>
  <sheetFormatPr defaultRowHeight="15" x14ac:dyDescent="0.25"/>
  <cols>
    <col min="2" max="2" width="13.28515625" bestFit="1" customWidth="1"/>
    <col min="3" max="3" width="12.42578125" bestFit="1" customWidth="1"/>
    <col min="5" max="5" width="15.85546875" bestFit="1" customWidth="1"/>
    <col min="7" max="7" width="15.85546875" bestFit="1" customWidth="1"/>
  </cols>
  <sheetData>
    <row r="1" spans="1:7" x14ac:dyDescent="0.25">
      <c r="A1" t="s">
        <v>0</v>
      </c>
      <c r="B1" s="1" t="s">
        <v>103</v>
      </c>
      <c r="D1" t="s">
        <v>0</v>
      </c>
      <c r="E1" s="1" t="s">
        <v>104</v>
      </c>
      <c r="G1" t="s">
        <v>25</v>
      </c>
    </row>
    <row r="2" spans="1:7" x14ac:dyDescent="0.25">
      <c r="A2" t="s">
        <v>1</v>
      </c>
      <c r="B2" s="1">
        <v>4043.58</v>
      </c>
      <c r="C2" t="b">
        <f>D2=A2</f>
        <v>1</v>
      </c>
      <c r="D2" t="s">
        <v>1</v>
      </c>
      <c r="E2" s="1">
        <v>2657.36</v>
      </c>
      <c r="G2" s="2">
        <f>B2+E2</f>
        <v>6700.9400000000005</v>
      </c>
    </row>
    <row r="3" spans="1:7" x14ac:dyDescent="0.25">
      <c r="A3" t="s">
        <v>2</v>
      </c>
      <c r="B3" s="1">
        <v>0</v>
      </c>
      <c r="C3" t="b">
        <f t="shared" ref="C3:C26" si="0">D3=A3</f>
        <v>1</v>
      </c>
      <c r="D3" t="s">
        <v>2</v>
      </c>
      <c r="E3" s="1">
        <v>9097.08</v>
      </c>
      <c r="G3" s="2">
        <f t="shared" ref="G3:G25" si="1">B3+E3</f>
        <v>9097.08</v>
      </c>
    </row>
    <row r="4" spans="1:7" x14ac:dyDescent="0.25">
      <c r="A4" t="s">
        <v>3</v>
      </c>
      <c r="B4" s="1">
        <v>884.68</v>
      </c>
      <c r="C4" t="b">
        <f t="shared" si="0"/>
        <v>1</v>
      </c>
      <c r="D4" t="s">
        <v>3</v>
      </c>
      <c r="E4" s="1">
        <v>1276.8200000000002</v>
      </c>
      <c r="G4" s="2">
        <f t="shared" si="1"/>
        <v>2161.5</v>
      </c>
    </row>
    <row r="5" spans="1:7" x14ac:dyDescent="0.25">
      <c r="A5" t="s">
        <v>4</v>
      </c>
      <c r="B5" s="1">
        <v>438.24</v>
      </c>
      <c r="C5" t="b">
        <f t="shared" si="0"/>
        <v>1</v>
      </c>
      <c r="D5" t="s">
        <v>4</v>
      </c>
      <c r="E5" s="1">
        <v>195594.99999999997</v>
      </c>
      <c r="G5" s="2">
        <f t="shared" si="1"/>
        <v>196033.23999999996</v>
      </c>
    </row>
    <row r="6" spans="1:7" x14ac:dyDescent="0.25">
      <c r="A6" t="s">
        <v>5</v>
      </c>
      <c r="B6" s="1">
        <v>3897.52</v>
      </c>
      <c r="C6" t="b">
        <f t="shared" si="0"/>
        <v>1</v>
      </c>
      <c r="D6" t="s">
        <v>5</v>
      </c>
      <c r="E6" s="1">
        <v>8000</v>
      </c>
      <c r="G6" s="2">
        <f t="shared" si="1"/>
        <v>11897.52</v>
      </c>
    </row>
    <row r="7" spans="1:7" x14ac:dyDescent="0.25">
      <c r="A7" t="s">
        <v>6</v>
      </c>
      <c r="B7" s="1">
        <v>2396.38</v>
      </c>
      <c r="C7" t="b">
        <f t="shared" si="0"/>
        <v>1</v>
      </c>
      <c r="D7" t="s">
        <v>6</v>
      </c>
      <c r="E7" s="1">
        <v>157499.14000000001</v>
      </c>
      <c r="G7" s="2">
        <f t="shared" si="1"/>
        <v>159895.52000000002</v>
      </c>
    </row>
    <row r="8" spans="1:7" x14ac:dyDescent="0.25">
      <c r="A8" t="s">
        <v>7</v>
      </c>
      <c r="B8" s="1">
        <v>876.48</v>
      </c>
      <c r="C8" t="b">
        <f t="shared" si="0"/>
        <v>1</v>
      </c>
      <c r="D8" t="s">
        <v>7</v>
      </c>
      <c r="E8" s="1">
        <v>2629.44</v>
      </c>
      <c r="G8" s="2">
        <f t="shared" si="1"/>
        <v>3505.92</v>
      </c>
    </row>
    <row r="9" spans="1:7" x14ac:dyDescent="0.25">
      <c r="A9" t="s">
        <v>8</v>
      </c>
      <c r="B9" s="1">
        <v>1979.76</v>
      </c>
      <c r="C9" t="b">
        <f t="shared" si="0"/>
        <v>1</v>
      </c>
      <c r="D9" t="s">
        <v>8</v>
      </c>
      <c r="E9" s="1">
        <v>5258.88</v>
      </c>
      <c r="G9" s="2">
        <f t="shared" si="1"/>
        <v>7238.64</v>
      </c>
    </row>
    <row r="10" spans="1:7" x14ac:dyDescent="0.25">
      <c r="A10" t="s">
        <v>9</v>
      </c>
      <c r="B10" s="1">
        <v>0</v>
      </c>
      <c r="C10" t="b">
        <f t="shared" si="0"/>
        <v>1</v>
      </c>
      <c r="D10" t="s">
        <v>9</v>
      </c>
      <c r="E10" s="1">
        <v>18000</v>
      </c>
      <c r="G10" s="2">
        <f t="shared" si="1"/>
        <v>18000</v>
      </c>
    </row>
    <row r="11" spans="1:7" x14ac:dyDescent="0.25">
      <c r="A11" t="s">
        <v>10</v>
      </c>
      <c r="B11" s="1">
        <v>1877.55</v>
      </c>
      <c r="C11" t="b">
        <f t="shared" si="0"/>
        <v>1</v>
      </c>
      <c r="D11" t="s">
        <v>10</v>
      </c>
      <c r="E11" s="1">
        <v>6000</v>
      </c>
      <c r="G11" s="2">
        <f t="shared" si="1"/>
        <v>7877.55</v>
      </c>
    </row>
    <row r="12" spans="1:7" x14ac:dyDescent="0.25">
      <c r="A12" t="s">
        <v>11</v>
      </c>
      <c r="B12" s="1">
        <v>2286.36</v>
      </c>
      <c r="C12" t="b">
        <f t="shared" si="0"/>
        <v>1</v>
      </c>
      <c r="D12" t="s">
        <v>11</v>
      </c>
      <c r="E12" s="1">
        <v>69175.37</v>
      </c>
      <c r="G12" s="2">
        <f t="shared" si="1"/>
        <v>71461.73</v>
      </c>
    </row>
    <row r="13" spans="1:7" x14ac:dyDescent="0.25">
      <c r="A13" t="s">
        <v>12</v>
      </c>
      <c r="B13" s="1">
        <v>438.24</v>
      </c>
      <c r="C13" t="b">
        <f t="shared" si="0"/>
        <v>1</v>
      </c>
      <c r="D13" t="s">
        <v>12</v>
      </c>
      <c r="E13" s="1">
        <v>1314.72</v>
      </c>
      <c r="G13" s="2">
        <f t="shared" si="1"/>
        <v>1752.96</v>
      </c>
    </row>
    <row r="14" spans="1:7" x14ac:dyDescent="0.25">
      <c r="A14" t="s">
        <v>13</v>
      </c>
      <c r="B14" s="1">
        <v>0</v>
      </c>
      <c r="C14" t="b">
        <f t="shared" si="0"/>
        <v>1</v>
      </c>
      <c r="D14" t="s">
        <v>13</v>
      </c>
      <c r="E14" s="1">
        <v>37385.93</v>
      </c>
      <c r="G14" s="2">
        <f t="shared" si="1"/>
        <v>37385.93</v>
      </c>
    </row>
    <row r="15" spans="1:7" x14ac:dyDescent="0.25">
      <c r="A15" t="s">
        <v>14</v>
      </c>
      <c r="B15" s="1">
        <v>18416.16</v>
      </c>
      <c r="C15" t="b">
        <f t="shared" si="0"/>
        <v>1</v>
      </c>
      <c r="D15" t="s">
        <v>14</v>
      </c>
      <c r="E15" s="1">
        <v>347335.81999999995</v>
      </c>
      <c r="G15" s="2">
        <f t="shared" si="1"/>
        <v>365751.97999999992</v>
      </c>
    </row>
    <row r="16" spans="1:7" x14ac:dyDescent="0.25">
      <c r="A16" t="s">
        <v>15</v>
      </c>
      <c r="B16" s="1">
        <v>438.24</v>
      </c>
      <c r="C16" t="b">
        <f t="shared" si="0"/>
        <v>1</v>
      </c>
      <c r="D16" t="s">
        <v>15</v>
      </c>
      <c r="E16" s="1">
        <v>1314.72</v>
      </c>
      <c r="G16" s="2">
        <f t="shared" si="1"/>
        <v>1752.96</v>
      </c>
    </row>
    <row r="17" spans="1:7" x14ac:dyDescent="0.25">
      <c r="A17" t="s">
        <v>16</v>
      </c>
      <c r="B17" s="1">
        <v>0</v>
      </c>
      <c r="C17" t="b">
        <f t="shared" si="0"/>
        <v>1</v>
      </c>
      <c r="D17" t="s">
        <v>16</v>
      </c>
      <c r="E17" s="1">
        <v>10328.880000000001</v>
      </c>
      <c r="G17" s="2">
        <f t="shared" si="1"/>
        <v>10328.880000000001</v>
      </c>
    </row>
    <row r="18" spans="1:7" x14ac:dyDescent="0.25">
      <c r="A18" t="s">
        <v>17</v>
      </c>
      <c r="B18" s="1">
        <v>438.24</v>
      </c>
      <c r="C18" t="b">
        <f t="shared" si="0"/>
        <v>1</v>
      </c>
      <c r="D18" t="s">
        <v>17</v>
      </c>
      <c r="E18" s="1">
        <v>292729.92000000004</v>
      </c>
      <c r="G18" s="2">
        <f t="shared" si="1"/>
        <v>293168.16000000003</v>
      </c>
    </row>
    <row r="19" spans="1:7" x14ac:dyDescent="0.25">
      <c r="A19" t="s">
        <v>18</v>
      </c>
      <c r="B19" s="1">
        <v>657.36</v>
      </c>
      <c r="C19" t="b">
        <f t="shared" si="0"/>
        <v>1</v>
      </c>
      <c r="D19" t="s">
        <v>18</v>
      </c>
      <c r="E19" s="1">
        <v>125127.76000000001</v>
      </c>
      <c r="G19" s="2">
        <f t="shared" si="1"/>
        <v>125785.12000000001</v>
      </c>
    </row>
    <row r="20" spans="1:7" x14ac:dyDescent="0.25">
      <c r="A20" t="s">
        <v>19</v>
      </c>
      <c r="B20" s="1">
        <v>11697.76</v>
      </c>
      <c r="C20" t="b">
        <f t="shared" si="0"/>
        <v>1</v>
      </c>
      <c r="D20" t="s">
        <v>19</v>
      </c>
      <c r="E20" s="1">
        <v>53393.5</v>
      </c>
      <c r="G20" s="2">
        <f t="shared" si="1"/>
        <v>65091.26</v>
      </c>
    </row>
    <row r="21" spans="1:7" x14ac:dyDescent="0.25">
      <c r="A21" t="s">
        <v>20</v>
      </c>
      <c r="B21" s="1">
        <v>657.36</v>
      </c>
      <c r="C21" t="b">
        <f t="shared" si="0"/>
        <v>1</v>
      </c>
      <c r="D21" t="s">
        <v>20</v>
      </c>
      <c r="E21" s="1">
        <v>1972.08</v>
      </c>
      <c r="G21" s="2">
        <f t="shared" si="1"/>
        <v>2629.44</v>
      </c>
    </row>
    <row r="22" spans="1:7" x14ac:dyDescent="0.25">
      <c r="A22" t="s">
        <v>21</v>
      </c>
      <c r="B22" s="1">
        <v>1682.63</v>
      </c>
      <c r="C22" t="b">
        <f t="shared" si="0"/>
        <v>1</v>
      </c>
      <c r="D22" t="s">
        <v>21</v>
      </c>
      <c r="E22" s="1">
        <v>3972.08</v>
      </c>
      <c r="G22" s="2">
        <f t="shared" si="1"/>
        <v>5654.71</v>
      </c>
    </row>
    <row r="23" spans="1:7" x14ac:dyDescent="0.25">
      <c r="A23" t="s">
        <v>22</v>
      </c>
      <c r="B23" s="1">
        <v>2952.56</v>
      </c>
      <c r="C23" t="b">
        <f t="shared" si="0"/>
        <v>1</v>
      </c>
      <c r="D23" t="s">
        <v>22</v>
      </c>
      <c r="E23" s="1">
        <v>8545.68</v>
      </c>
      <c r="G23" s="2">
        <f t="shared" si="1"/>
        <v>11498.24</v>
      </c>
    </row>
    <row r="24" spans="1:7" x14ac:dyDescent="0.25">
      <c r="A24" t="s">
        <v>23</v>
      </c>
      <c r="B24" s="1">
        <v>4928.33</v>
      </c>
      <c r="C24" t="b">
        <f t="shared" si="0"/>
        <v>1</v>
      </c>
      <c r="D24" t="s">
        <v>23</v>
      </c>
      <c r="E24" s="1">
        <v>2000</v>
      </c>
      <c r="G24" s="2">
        <f t="shared" si="1"/>
        <v>6928.33</v>
      </c>
    </row>
    <row r="25" spans="1:7" x14ac:dyDescent="0.25">
      <c r="A25" t="s">
        <v>24</v>
      </c>
      <c r="B25" s="1">
        <v>1637.49</v>
      </c>
      <c r="C25" t="b">
        <f t="shared" si="0"/>
        <v>1</v>
      </c>
      <c r="D25" t="s">
        <v>24</v>
      </c>
      <c r="E25" s="1">
        <v>4000</v>
      </c>
      <c r="G25" s="2">
        <f t="shared" si="1"/>
        <v>5637.49</v>
      </c>
    </row>
    <row r="26" spans="1:7" x14ac:dyDescent="0.25">
      <c r="A26" t="s">
        <v>25</v>
      </c>
      <c r="B26" s="1">
        <v>62624.92</v>
      </c>
      <c r="C26" t="b">
        <f t="shared" si="0"/>
        <v>1</v>
      </c>
      <c r="D26" t="s">
        <v>25</v>
      </c>
      <c r="E26" s="1">
        <v>1364610.1800000002</v>
      </c>
      <c r="G26" s="2">
        <f>SUM(G2:G25)</f>
        <v>1427235.0999999999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 MAC</vt:lpstr>
      <vt:lpstr>Complemento</vt:lpstr>
      <vt:lpstr>Total</vt:lpstr>
      <vt:lpstr>delm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2026-08-10T10:26:41Z</dcterms:created>
  <dcterms:modified xsi:type="dcterms:W3CDTF">2026-08-10T12:50:48Z</dcterms:modified>
</cp:coreProperties>
</file>