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Hospitalar\"/>
    </mc:Choice>
  </mc:AlternateContent>
  <xr:revisionPtr revIDLastSave="0" documentId="13_ncr:1_{67AAE2F1-A25F-43FE-A7EA-7777B8DA23B8}" xr6:coauthVersionLast="47" xr6:coauthVersionMax="47" xr10:uidLastSave="{00000000-0000-0000-0000-000000000000}"/>
  <bookViews>
    <workbookView xWindow="-120" yWindow="-120" windowWidth="29040" windowHeight="15720" activeTab="2" xr2:uid="{0A1DF7D9-761D-4689-9651-A1B46351AB84}"/>
  </bookViews>
  <sheets>
    <sheet name="Delib" sheetId="2" r:id="rId1"/>
    <sheet name="Físico" sheetId="1" r:id="rId2"/>
    <sheet name="Complemento" sheetId="4" r:id="rId3"/>
  </sheets>
  <definedNames>
    <definedName name="delibb">Delib!$A$1:$B$242</definedName>
    <definedName name="delif">Delib!#REF!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4" l="1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G3" i="4"/>
  <c r="AG4" i="4"/>
  <c r="AG5" i="4"/>
  <c r="AG6" i="4"/>
  <c r="AG7" i="4"/>
  <c r="AG8" i="4"/>
  <c r="AG9" i="4"/>
  <c r="AG10" i="4"/>
  <c r="AG11" i="4"/>
  <c r="AG12" i="4"/>
  <c r="AG13" i="4"/>
  <c r="AG14" i="4"/>
  <c r="AG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2" i="4"/>
</calcChain>
</file>

<file path=xl/sharedStrings.xml><?xml version="1.0" encoding="utf-8"?>
<sst xmlns="http://schemas.openxmlformats.org/spreadsheetml/2006/main" count="94" uniqueCount="47">
  <si>
    <t>Procedimentos realizados</t>
  </si>
  <si>
    <t>2303167 HOSPITAL SANTO ANTONIO DE ITAPEMA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</si>
  <si>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</si>
  <si>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</si>
  <si>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</si>
  <si>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</si>
  <si>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</si>
  <si>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</si>
  <si>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</si>
  <si>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</si>
  <si>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</si>
  <si>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</si>
  <si>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</si>
  <si>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</si>
  <si>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</si>
  <si>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</si>
  <si>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</si>
  <si>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</si>
  <si>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</si>
  <si>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</si>
  <si>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</si>
  <si>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</si>
  <si>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</si>
  <si>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</si>
  <si>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</si>
  <si>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</si>
  <si>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</si>
  <si>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</si>
  <si>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</si>
  <si>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</si>
  <si>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7847777 HOSPITAL JOAO SCHREIBER</t>
  </si>
  <si>
    <t>Total</t>
  </si>
  <si>
    <t>0403020050 MICRONEUROLISE DE NERVO PERIFERICO</t>
  </si>
  <si>
    <t>0403020115 TRATAMENTO CIRURGICO DE NEUROPATIA COMPRESSIVA COM OU SEM MICROCIRURGIA</t>
  </si>
  <si>
    <t>0403030056 CRANIECTOMIA POR TUMOR OSSEO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</si>
  <si>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</si>
  <si>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</si>
  <si>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</si>
  <si>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</si>
  <si>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</si>
  <si>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0416030289 RECONSTRUCAO PARA FONACAO EM ONCOLOGIA</t>
  </si>
  <si>
    <t>0416060064 HISTERECTOMIA TOTAL AMPLIADA EM ONCOLOGIA</t>
  </si>
  <si>
    <t>0416080030 EXCISAO E SUTURA DE LESAO NA PELE COM PLASTICA EM Z OU ROTACAO DE RETALHO EM ONCOLOGIA</t>
  </si>
  <si>
    <t>0416080081 RECONSTRUCAO COM RETALHO MIOCUTANEO (QUALQUER PARTE) EM ONCOLOGIA</t>
  </si>
  <si>
    <t>0416110061 SEGMENTECTOMIA PULMONAR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</si>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</sst>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3C0B-F55D-4F60-B7C6-34B93B2A503B}">
  <dimension ref="A1:B242"/>
  <sheetViews>
    <sheetView workbookViewId="0">
      <selection sqref="A1:B242"/>
    </sheetView>
  </sheetViews>
  <sheetFormatPr defaultRowHeight="15" x14ac:dyDescent="0.25"/>
  <cols>
    <col min="2" max="2" width="15.28515625" bestFit="1" customWidth="1"/>
  </cols>
  <sheetData>
    <row r="1" spans="1:2" x14ac:dyDescent="0.25">
      <c r="A1" t="s">
        <v>45</v>
      </c>
      <c r="B1" t="s">
        <v>46</v>
      </c>
    </row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0</v>
      </c>
    </row>
    <row r="111" spans="1:2" x14ac:dyDescent="0.25">
      <c r="A111">
        <v>41502003</v>
      </c>
      <c r="B111">
        <v>0</v>
      </c>
    </row>
    <row r="112" spans="1:2" x14ac:dyDescent="0.25">
      <c r="A112">
        <v>41502004</v>
      </c>
      <c r="B112">
        <v>0</v>
      </c>
    </row>
    <row r="113" spans="1:2" x14ac:dyDescent="0.25">
      <c r="A113">
        <v>41502005</v>
      </c>
      <c r="B113">
        <v>0</v>
      </c>
    </row>
    <row r="114" spans="1:2" x14ac:dyDescent="0.25">
      <c r="A114">
        <v>41502006</v>
      </c>
      <c r="B114">
        <v>0</v>
      </c>
    </row>
    <row r="115" spans="1:2" x14ac:dyDescent="0.25">
      <c r="A115">
        <v>41502007</v>
      </c>
      <c r="B115">
        <v>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7CEB-8A36-4CA0-B638-61CD92B33F9A}">
  <dimension ref="A1:AF15"/>
  <sheetViews>
    <sheetView workbookViewId="0">
      <selection sqref="A1:AF15"/>
    </sheetView>
  </sheetViews>
  <sheetFormatPr defaultRowHeight="15" x14ac:dyDescent="0.25"/>
  <cols>
    <col min="1" max="1" width="10.710937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t="s">
        <v>32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1</v>
      </c>
    </row>
    <row r="3" spans="1:32" x14ac:dyDescent="0.25">
      <c r="A3" t="s">
        <v>33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5</v>
      </c>
    </row>
    <row r="4" spans="1:32" x14ac:dyDescent="0.25">
      <c r="A4" t="s">
        <v>34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</row>
    <row r="5" spans="1:32" x14ac:dyDescent="0.25">
      <c r="A5" t="s">
        <v>35</v>
      </c>
      <c r="B5">
        <v>18</v>
      </c>
      <c r="C5">
        <v>9</v>
      </c>
      <c r="D5">
        <v>8</v>
      </c>
      <c r="E5">
        <v>33</v>
      </c>
      <c r="F5">
        <v>86</v>
      </c>
      <c r="G5">
        <v>6</v>
      </c>
      <c r="H5">
        <v>11</v>
      </c>
      <c r="I5">
        <v>4</v>
      </c>
      <c r="J5">
        <v>25</v>
      </c>
      <c r="K5">
        <v>61</v>
      </c>
      <c r="L5">
        <v>324</v>
      </c>
      <c r="M5">
        <v>51</v>
      </c>
      <c r="N5">
        <v>3</v>
      </c>
      <c r="O5">
        <v>0</v>
      </c>
      <c r="P5">
        <v>21</v>
      </c>
      <c r="Q5">
        <v>12</v>
      </c>
      <c r="R5">
        <v>0</v>
      </c>
      <c r="S5">
        <v>26</v>
      </c>
      <c r="T5">
        <v>4</v>
      </c>
      <c r="U5">
        <v>6</v>
      </c>
      <c r="V5">
        <v>10</v>
      </c>
      <c r="W5">
        <v>0</v>
      </c>
      <c r="X5">
        <v>13</v>
      </c>
      <c r="Y5">
        <v>5</v>
      </c>
      <c r="Z5">
        <v>4</v>
      </c>
      <c r="AA5">
        <v>12</v>
      </c>
      <c r="AB5">
        <v>13</v>
      </c>
      <c r="AC5">
        <v>3</v>
      </c>
      <c r="AD5">
        <v>15</v>
      </c>
      <c r="AE5">
        <v>4</v>
      </c>
      <c r="AF5">
        <v>787</v>
      </c>
    </row>
    <row r="6" spans="1:32" x14ac:dyDescent="0.25">
      <c r="A6" t="s">
        <v>36</v>
      </c>
      <c r="B6">
        <v>1</v>
      </c>
      <c r="C6">
        <v>7</v>
      </c>
      <c r="D6">
        <v>6</v>
      </c>
      <c r="E6">
        <v>0</v>
      </c>
      <c r="F6">
        <v>0</v>
      </c>
      <c r="G6">
        <v>0</v>
      </c>
      <c r="H6">
        <v>7</v>
      </c>
      <c r="I6">
        <v>0</v>
      </c>
      <c r="J6">
        <v>0</v>
      </c>
      <c r="K6">
        <v>0</v>
      </c>
      <c r="L6">
        <v>0</v>
      </c>
      <c r="M6">
        <v>47</v>
      </c>
      <c r="N6">
        <v>1</v>
      </c>
      <c r="O6">
        <v>2</v>
      </c>
      <c r="P6">
        <v>0</v>
      </c>
      <c r="Q6">
        <v>26</v>
      </c>
      <c r="R6">
        <v>16</v>
      </c>
      <c r="S6">
        <v>2</v>
      </c>
      <c r="T6">
        <v>0</v>
      </c>
      <c r="U6">
        <v>3</v>
      </c>
      <c r="V6">
        <v>5</v>
      </c>
      <c r="W6">
        <v>16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140</v>
      </c>
    </row>
    <row r="7" spans="1:32" x14ac:dyDescent="0.25">
      <c r="A7" t="s">
        <v>37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7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9</v>
      </c>
    </row>
    <row r="8" spans="1:32" x14ac:dyDescent="0.25">
      <c r="A8" t="s">
        <v>38</v>
      </c>
      <c r="B8">
        <v>0</v>
      </c>
      <c r="C8">
        <v>0</v>
      </c>
      <c r="D8">
        <v>0</v>
      </c>
      <c r="E8">
        <v>1</v>
      </c>
      <c r="F8">
        <v>10</v>
      </c>
      <c r="G8">
        <v>0</v>
      </c>
      <c r="H8">
        <v>6</v>
      </c>
      <c r="I8">
        <v>0</v>
      </c>
      <c r="J8">
        <v>0</v>
      </c>
      <c r="K8">
        <v>0</v>
      </c>
      <c r="L8">
        <v>27</v>
      </c>
      <c r="M8">
        <v>0</v>
      </c>
      <c r="N8">
        <v>0</v>
      </c>
      <c r="O8">
        <v>0</v>
      </c>
      <c r="P8">
        <v>8</v>
      </c>
      <c r="Q8">
        <v>13</v>
      </c>
      <c r="R8">
        <v>3</v>
      </c>
      <c r="S8">
        <v>0</v>
      </c>
      <c r="T8">
        <v>0</v>
      </c>
      <c r="U8">
        <v>0</v>
      </c>
      <c r="V8">
        <v>6</v>
      </c>
      <c r="W8">
        <v>0</v>
      </c>
      <c r="X8">
        <v>10</v>
      </c>
      <c r="Y8">
        <v>0</v>
      </c>
      <c r="Z8">
        <v>0</v>
      </c>
      <c r="AA8">
        <v>0</v>
      </c>
      <c r="AB8">
        <v>17</v>
      </c>
      <c r="AC8">
        <v>0</v>
      </c>
      <c r="AD8">
        <v>0</v>
      </c>
      <c r="AE8">
        <v>0</v>
      </c>
      <c r="AF8">
        <v>101</v>
      </c>
    </row>
    <row r="9" spans="1:32" x14ac:dyDescent="0.25">
      <c r="A9" t="s">
        <v>39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2</v>
      </c>
    </row>
    <row r="10" spans="1:32" x14ac:dyDescent="0.25">
      <c r="A10" t="s">
        <v>40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</row>
    <row r="11" spans="1:32" x14ac:dyDescent="0.25">
      <c r="A11" t="s">
        <v>41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3</v>
      </c>
    </row>
    <row r="12" spans="1:32" x14ac:dyDescent="0.25">
      <c r="A12" t="s">
        <v>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</v>
      </c>
    </row>
    <row r="13" spans="1:32" x14ac:dyDescent="0.25">
      <c r="A13" t="s">
        <v>43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</v>
      </c>
    </row>
    <row r="14" spans="1:32" x14ac:dyDescent="0.25">
      <c r="A14" t="s">
        <v>44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</row>
    <row r="15" spans="1:32" x14ac:dyDescent="0.25">
      <c r="A15" t="s">
        <v>31</v>
      </c>
      <c r="B15">
        <v>19</v>
      </c>
      <c r="C15">
        <v>16</v>
      </c>
      <c r="D15">
        <v>14</v>
      </c>
      <c r="E15">
        <v>34</v>
      </c>
      <c r="F15">
        <v>96</v>
      </c>
      <c r="G15">
        <v>6</v>
      </c>
      <c r="H15">
        <v>35</v>
      </c>
      <c r="I15">
        <v>4</v>
      </c>
      <c r="J15">
        <v>25</v>
      </c>
      <c r="K15">
        <v>61</v>
      </c>
      <c r="L15">
        <v>351</v>
      </c>
      <c r="M15">
        <v>98</v>
      </c>
      <c r="N15">
        <v>8</v>
      </c>
      <c r="O15">
        <v>2</v>
      </c>
      <c r="P15">
        <v>29</v>
      </c>
      <c r="Q15">
        <v>52</v>
      </c>
      <c r="R15">
        <v>19</v>
      </c>
      <c r="S15">
        <v>40</v>
      </c>
      <c r="T15">
        <v>4</v>
      </c>
      <c r="U15">
        <v>9</v>
      </c>
      <c r="V15">
        <v>21</v>
      </c>
      <c r="W15">
        <v>16</v>
      </c>
      <c r="X15">
        <v>23</v>
      </c>
      <c r="Y15">
        <v>5</v>
      </c>
      <c r="Z15">
        <v>4</v>
      </c>
      <c r="AA15">
        <v>12</v>
      </c>
      <c r="AB15">
        <v>30</v>
      </c>
      <c r="AC15">
        <v>4</v>
      </c>
      <c r="AD15">
        <v>15</v>
      </c>
      <c r="AE15">
        <v>4</v>
      </c>
      <c r="AF15">
        <v>1056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EBBF-BF84-44B4-BC4B-CDC4D9B59C94}">
  <dimension ref="A1:AG15"/>
  <sheetViews>
    <sheetView tabSelected="1" topLeftCell="S1" workbookViewId="0">
      <selection activeCell="AG15" sqref="AG15"/>
    </sheetView>
  </sheetViews>
  <sheetFormatPr defaultRowHeight="15" x14ac:dyDescent="0.25"/>
  <cols>
    <col min="3" max="8" width="9.28515625" bestFit="1" customWidth="1"/>
    <col min="9" max="9" width="13.28515625" bestFit="1" customWidth="1"/>
    <col min="10" max="14" width="9.28515625" bestFit="1" customWidth="1"/>
    <col min="15" max="15" width="12.140625" bestFit="1" customWidth="1"/>
    <col min="16" max="17" width="9.28515625" bestFit="1" customWidth="1"/>
    <col min="18" max="18" width="10.5703125" bestFit="1" customWidth="1"/>
    <col min="19" max="19" width="9.28515625" bestFit="1" customWidth="1"/>
    <col min="20" max="20" width="13.28515625" bestFit="1" customWidth="1"/>
    <col min="21" max="32" width="9.28515625" bestFit="1" customWidth="1"/>
    <col min="33" max="33" width="13.28515625" bestFit="1" customWidth="1"/>
  </cols>
  <sheetData>
    <row r="1" spans="1:3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</row>
    <row r="2" spans="1:33" x14ac:dyDescent="0.25">
      <c r="A2">
        <f>LEFT(B2,9)*1</f>
        <v>40302005</v>
      </c>
      <c r="B2" t="s">
        <v>32</v>
      </c>
      <c r="C2" s="1">
        <f>IFERROR(VLOOKUP($A2,delibb,2,0),0)*(Físico!B2)</f>
        <v>0</v>
      </c>
      <c r="D2" s="1">
        <f>IFERROR(VLOOKUP($A2,delibb,2,0),0)*(Físico!C2)</f>
        <v>0</v>
      </c>
      <c r="E2" s="1">
        <f>IFERROR(VLOOKUP($A2,delibb,2,0),0)*(Físico!D2)</f>
        <v>0</v>
      </c>
      <c r="F2" s="1">
        <f>IFERROR(VLOOKUP($A2,delibb,2,0),0)*(Físico!E2)</f>
        <v>0</v>
      </c>
      <c r="G2" s="1">
        <f>IFERROR(VLOOKUP($A2,delibb,2,0),0)*(Físico!F2)</f>
        <v>0</v>
      </c>
      <c r="H2" s="1">
        <f>IFERROR(VLOOKUP($A2,delibb,2,0),0)*(Físico!G2)</f>
        <v>0</v>
      </c>
      <c r="I2" s="1">
        <f>IFERROR(VLOOKUP($A2,delibb,2,0),0)*(Físico!H2)</f>
        <v>0</v>
      </c>
      <c r="J2" s="1">
        <f>IFERROR(VLOOKUP($A2,delibb,2,0),0)*(Físico!I2)</f>
        <v>0</v>
      </c>
      <c r="K2" s="1">
        <f>IFERROR(VLOOKUP($A2,delibb,2,0),0)*(Físico!J2)</f>
        <v>0</v>
      </c>
      <c r="L2" s="1">
        <f>IFERROR(VLOOKUP($A2,delibb,2,0),0)*(Físico!K2)</f>
        <v>0</v>
      </c>
      <c r="M2" s="1">
        <f>IFERROR(VLOOKUP($A2,delibb,2,0),0)*(Físico!L2)</f>
        <v>0</v>
      </c>
      <c r="N2" s="1">
        <f>IFERROR(VLOOKUP($A2,delibb,2,0),0)*(Físico!M2)</f>
        <v>0</v>
      </c>
      <c r="O2" s="1">
        <f>IFERROR(VLOOKUP($A2,delibb,2,0),0)*(Físico!N2)</f>
        <v>0</v>
      </c>
      <c r="P2" s="1">
        <f>IFERROR(VLOOKUP($A2,delibb,2,0),0)*(Físico!O2)</f>
        <v>0</v>
      </c>
      <c r="Q2" s="1">
        <f>IFERROR(VLOOKUP($A2,delibb,2,0),0)*(Físico!P2)</f>
        <v>0</v>
      </c>
      <c r="R2" s="1">
        <f>IFERROR(VLOOKUP($A2,delibb,2,0),0)*(Físico!Q2)</f>
        <v>785.04</v>
      </c>
      <c r="S2" s="1">
        <f>IFERROR(VLOOKUP($A2,delibb,2,0),0)*(Físico!R2)</f>
        <v>0</v>
      </c>
      <c r="T2" s="1">
        <f>IFERROR(VLOOKUP($A2,delibb,2,0),0)*(Físico!S2)</f>
        <v>0</v>
      </c>
      <c r="U2" s="1">
        <f>IFERROR(VLOOKUP($A2,delibb,2,0),0)*(Físico!T2)</f>
        <v>0</v>
      </c>
      <c r="V2" s="1">
        <f>IFERROR(VLOOKUP($A2,delibb,2,0),0)*(Físico!U2)</f>
        <v>0</v>
      </c>
      <c r="W2" s="1">
        <f>IFERROR(VLOOKUP($A2,delibb,2,0),0)*(Físico!V2)</f>
        <v>0</v>
      </c>
      <c r="X2" s="1">
        <f>IFERROR(VLOOKUP($A2,delibb,2,0),0)*(Físico!W2)</f>
        <v>0</v>
      </c>
      <c r="Y2" s="1">
        <f>IFERROR(VLOOKUP($A2,delibb,2,0),0)*(Físico!X2)</f>
        <v>0</v>
      </c>
      <c r="Z2" s="1">
        <f>IFERROR(VLOOKUP($A2,delibb,2,0),0)*(Físico!Y2)</f>
        <v>0</v>
      </c>
      <c r="AA2" s="1">
        <f>IFERROR(VLOOKUP($A2,delibb,2,0),0)*(Físico!Z2)</f>
        <v>0</v>
      </c>
      <c r="AB2" s="1">
        <f>IFERROR(VLOOKUP($A2,delibb,2,0),0)*(Físico!AA2)</f>
        <v>0</v>
      </c>
      <c r="AC2" s="1">
        <f>IFERROR(VLOOKUP($A2,delibb,2,0),0)*(Físico!AB2)</f>
        <v>0</v>
      </c>
      <c r="AD2" s="1">
        <f>IFERROR(VLOOKUP($A2,delibb,2,0),0)*(Físico!AC2)</f>
        <v>0</v>
      </c>
      <c r="AE2" s="1">
        <f>IFERROR(VLOOKUP($A2,delibb,2,0),0)*(Físico!AD2)</f>
        <v>0</v>
      </c>
      <c r="AF2" s="1">
        <f>IFERROR(VLOOKUP($A2,delibb,2,0),0)*(Físico!AE2)</f>
        <v>0</v>
      </c>
      <c r="AG2" s="1">
        <f>SUM(C2:AF2)</f>
        <v>785.04</v>
      </c>
    </row>
    <row r="3" spans="1:33" x14ac:dyDescent="0.25">
      <c r="A3">
        <f t="shared" ref="A3:A14" si="0">LEFT(B3,9)*1</f>
        <v>40302011</v>
      </c>
      <c r="B3" t="s">
        <v>33</v>
      </c>
      <c r="C3" s="1">
        <f>IFERROR(VLOOKUP($A3,delibb,2,0),0)*(Físico!B3)</f>
        <v>0</v>
      </c>
      <c r="D3" s="1">
        <f>IFERROR(VLOOKUP($A3,delibb,2,0),0)*(Físico!C3)</f>
        <v>0</v>
      </c>
      <c r="E3" s="1">
        <f>IFERROR(VLOOKUP($A3,delibb,2,0),0)*(Físico!D3)</f>
        <v>0</v>
      </c>
      <c r="F3" s="1">
        <f>IFERROR(VLOOKUP($A3,delibb,2,0),0)*(Físico!E3)</f>
        <v>0</v>
      </c>
      <c r="G3" s="1">
        <f>IFERROR(VLOOKUP($A3,delibb,2,0),0)*(Físico!F3)</f>
        <v>0</v>
      </c>
      <c r="H3" s="1">
        <f>IFERROR(VLOOKUP($A3,delibb,2,0),0)*(Físico!G3)</f>
        <v>0</v>
      </c>
      <c r="I3" s="1">
        <f>IFERROR(VLOOKUP($A3,delibb,2,0),0)*(Físico!H3)</f>
        <v>6592.3</v>
      </c>
      <c r="J3" s="1">
        <f>IFERROR(VLOOKUP($A3,delibb,2,0),0)*(Físico!I3)</f>
        <v>0</v>
      </c>
      <c r="K3" s="1">
        <f>IFERROR(VLOOKUP($A3,delibb,2,0),0)*(Físico!J3)</f>
        <v>0</v>
      </c>
      <c r="L3" s="1">
        <f>IFERROR(VLOOKUP($A3,delibb,2,0),0)*(Físico!K3)</f>
        <v>0</v>
      </c>
      <c r="M3" s="1">
        <f>IFERROR(VLOOKUP($A3,delibb,2,0),0)*(Físico!L3)</f>
        <v>0</v>
      </c>
      <c r="N3" s="1">
        <f>IFERROR(VLOOKUP($A3,delibb,2,0),0)*(Físico!M3)</f>
        <v>0</v>
      </c>
      <c r="O3" s="1">
        <f>IFERROR(VLOOKUP($A3,delibb,2,0),0)*(Físico!N3)</f>
        <v>0</v>
      </c>
      <c r="P3" s="1">
        <f>IFERROR(VLOOKUP($A3,delibb,2,0),0)*(Físico!O3)</f>
        <v>0</v>
      </c>
      <c r="Q3" s="1">
        <f>IFERROR(VLOOKUP($A3,delibb,2,0),0)*(Físico!P3)</f>
        <v>0</v>
      </c>
      <c r="R3" s="1">
        <f>IFERROR(VLOOKUP($A3,delibb,2,0),0)*(Físico!Q3)</f>
        <v>0</v>
      </c>
      <c r="S3" s="1">
        <f>IFERROR(VLOOKUP($A3,delibb,2,0),0)*(Físico!R3)</f>
        <v>0</v>
      </c>
      <c r="T3" s="1">
        <f>IFERROR(VLOOKUP($A3,delibb,2,0),0)*(Físico!S3)</f>
        <v>0</v>
      </c>
      <c r="U3" s="1">
        <f>IFERROR(VLOOKUP($A3,delibb,2,0),0)*(Físico!T3)</f>
        <v>0</v>
      </c>
      <c r="V3" s="1">
        <f>IFERROR(VLOOKUP($A3,delibb,2,0),0)*(Físico!U3)</f>
        <v>0</v>
      </c>
      <c r="W3" s="1">
        <f>IFERROR(VLOOKUP($A3,delibb,2,0),0)*(Físico!V3)</f>
        <v>0</v>
      </c>
      <c r="X3" s="1">
        <f>IFERROR(VLOOKUP($A3,delibb,2,0),0)*(Físico!W3)</f>
        <v>0</v>
      </c>
      <c r="Y3" s="1">
        <f>IFERROR(VLOOKUP($A3,delibb,2,0),0)*(Físico!X3)</f>
        <v>0</v>
      </c>
      <c r="Z3" s="1">
        <f>IFERROR(VLOOKUP($A3,delibb,2,0),0)*(Físico!Y3)</f>
        <v>0</v>
      </c>
      <c r="AA3" s="1">
        <f>IFERROR(VLOOKUP($A3,delibb,2,0),0)*(Físico!Z3)</f>
        <v>0</v>
      </c>
      <c r="AB3" s="1">
        <f>IFERROR(VLOOKUP($A3,delibb,2,0),0)*(Físico!AA3)</f>
        <v>0</v>
      </c>
      <c r="AC3" s="1">
        <f>IFERROR(VLOOKUP($A3,delibb,2,0),0)*(Físico!AB3)</f>
        <v>0</v>
      </c>
      <c r="AD3" s="1">
        <f>IFERROR(VLOOKUP($A3,delibb,2,0),0)*(Físico!AC3)</f>
        <v>0</v>
      </c>
      <c r="AE3" s="1">
        <f>IFERROR(VLOOKUP($A3,delibb,2,0),0)*(Físico!AD3)</f>
        <v>0</v>
      </c>
      <c r="AF3" s="1">
        <f>IFERROR(VLOOKUP($A3,delibb,2,0),0)*(Físico!AE3)</f>
        <v>0</v>
      </c>
      <c r="AG3" s="1">
        <f t="shared" ref="AG3:AG14" si="1">SUM(C3:AF3)</f>
        <v>6592.3</v>
      </c>
    </row>
    <row r="4" spans="1:33" x14ac:dyDescent="0.25">
      <c r="A4">
        <f t="shared" si="0"/>
        <v>40303005</v>
      </c>
      <c r="B4" t="s">
        <v>34</v>
      </c>
      <c r="C4" s="1">
        <f>IFERROR(VLOOKUP($A4,delibb,2,0),0)*(Físico!B4)</f>
        <v>0</v>
      </c>
      <c r="D4" s="1">
        <f>IFERROR(VLOOKUP($A4,delibb,2,0),0)*(Físico!C4)</f>
        <v>0</v>
      </c>
      <c r="E4" s="1">
        <f>IFERROR(VLOOKUP($A4,delibb,2,0),0)*(Físico!D4)</f>
        <v>0</v>
      </c>
      <c r="F4" s="1">
        <f>IFERROR(VLOOKUP($A4,delibb,2,0),0)*(Físico!E4)</f>
        <v>0</v>
      </c>
      <c r="G4" s="1">
        <f>IFERROR(VLOOKUP($A4,delibb,2,0),0)*(Físico!F4)</f>
        <v>0</v>
      </c>
      <c r="H4" s="1">
        <f>IFERROR(VLOOKUP($A4,delibb,2,0),0)*(Físico!G4)</f>
        <v>0</v>
      </c>
      <c r="I4" s="1">
        <f>IFERROR(VLOOKUP($A4,delibb,2,0),0)*(Físico!H4)</f>
        <v>1500.72</v>
      </c>
      <c r="J4" s="1">
        <f>IFERROR(VLOOKUP($A4,delibb,2,0),0)*(Físico!I4)</f>
        <v>0</v>
      </c>
      <c r="K4" s="1">
        <f>IFERROR(VLOOKUP($A4,delibb,2,0),0)*(Físico!J4)</f>
        <v>0</v>
      </c>
      <c r="L4" s="1">
        <f>IFERROR(VLOOKUP($A4,delibb,2,0),0)*(Físico!K4)</f>
        <v>0</v>
      </c>
      <c r="M4" s="1">
        <f>IFERROR(VLOOKUP($A4,delibb,2,0),0)*(Físico!L4)</f>
        <v>0</v>
      </c>
      <c r="N4" s="1">
        <f>IFERROR(VLOOKUP($A4,delibb,2,0),0)*(Físico!M4)</f>
        <v>0</v>
      </c>
      <c r="O4" s="1">
        <f>IFERROR(VLOOKUP($A4,delibb,2,0),0)*(Físico!N4)</f>
        <v>0</v>
      </c>
      <c r="P4" s="1">
        <f>IFERROR(VLOOKUP($A4,delibb,2,0),0)*(Físico!O4)</f>
        <v>0</v>
      </c>
      <c r="Q4" s="1">
        <f>IFERROR(VLOOKUP($A4,delibb,2,0),0)*(Físico!P4)</f>
        <v>0</v>
      </c>
      <c r="R4" s="1">
        <f>IFERROR(VLOOKUP($A4,delibb,2,0),0)*(Físico!Q4)</f>
        <v>0</v>
      </c>
      <c r="S4" s="1">
        <f>IFERROR(VLOOKUP($A4,delibb,2,0),0)*(Físico!R4)</f>
        <v>0</v>
      </c>
      <c r="T4" s="1">
        <f>IFERROR(VLOOKUP($A4,delibb,2,0),0)*(Físico!S4)</f>
        <v>0</v>
      </c>
      <c r="U4" s="1">
        <f>IFERROR(VLOOKUP($A4,delibb,2,0),0)*(Físico!T4)</f>
        <v>0</v>
      </c>
      <c r="V4" s="1">
        <f>IFERROR(VLOOKUP($A4,delibb,2,0),0)*(Físico!U4)</f>
        <v>0</v>
      </c>
      <c r="W4" s="1">
        <f>IFERROR(VLOOKUP($A4,delibb,2,0),0)*(Físico!V4)</f>
        <v>0</v>
      </c>
      <c r="X4" s="1">
        <f>IFERROR(VLOOKUP($A4,delibb,2,0),0)*(Físico!W4)</f>
        <v>0</v>
      </c>
      <c r="Y4" s="1">
        <f>IFERROR(VLOOKUP($A4,delibb,2,0),0)*(Físico!X4)</f>
        <v>0</v>
      </c>
      <c r="Z4" s="1">
        <f>IFERROR(VLOOKUP($A4,delibb,2,0),0)*(Físico!Y4)</f>
        <v>0</v>
      </c>
      <c r="AA4" s="1">
        <f>IFERROR(VLOOKUP($A4,delibb,2,0),0)*(Físico!Z4)</f>
        <v>0</v>
      </c>
      <c r="AB4" s="1">
        <f>IFERROR(VLOOKUP($A4,delibb,2,0),0)*(Físico!AA4)</f>
        <v>0</v>
      </c>
      <c r="AC4" s="1">
        <f>IFERROR(VLOOKUP($A4,delibb,2,0),0)*(Físico!AB4)</f>
        <v>0</v>
      </c>
      <c r="AD4" s="1">
        <f>IFERROR(VLOOKUP($A4,delibb,2,0),0)*(Físico!AC4)</f>
        <v>0</v>
      </c>
      <c r="AE4" s="1">
        <f>IFERROR(VLOOKUP($A4,delibb,2,0),0)*(Físico!AD4)</f>
        <v>0</v>
      </c>
      <c r="AF4" s="1">
        <f>IFERROR(VLOOKUP($A4,delibb,2,0),0)*(Físico!AE4)</f>
        <v>0</v>
      </c>
      <c r="AG4" s="1">
        <f t="shared" si="1"/>
        <v>1500.72</v>
      </c>
    </row>
    <row r="5" spans="1:33" x14ac:dyDescent="0.25">
      <c r="A5">
        <f t="shared" si="0"/>
        <v>41501001</v>
      </c>
      <c r="B5" t="s">
        <v>35</v>
      </c>
      <c r="C5" s="1">
        <f>IFERROR(VLOOKUP($A5,delibb,2,0),0)*(Físico!B5)</f>
        <v>0</v>
      </c>
      <c r="D5" s="1">
        <f>IFERROR(VLOOKUP($A5,delibb,2,0),0)*(Físico!C5)</f>
        <v>0</v>
      </c>
      <c r="E5" s="1">
        <f>IFERROR(VLOOKUP($A5,delibb,2,0),0)*(Físico!D5)</f>
        <v>0</v>
      </c>
      <c r="F5" s="1">
        <f>IFERROR(VLOOKUP($A5,delibb,2,0),0)*(Físico!E5)</f>
        <v>0</v>
      </c>
      <c r="G5" s="1">
        <f>IFERROR(VLOOKUP($A5,delibb,2,0),0)*(Físico!F5)</f>
        <v>0</v>
      </c>
      <c r="H5" s="1">
        <f>IFERROR(VLOOKUP($A5,delibb,2,0),0)*(Físico!G5)</f>
        <v>0</v>
      </c>
      <c r="I5" s="1">
        <f>IFERROR(VLOOKUP($A5,delibb,2,0),0)*(Físico!H5)</f>
        <v>0</v>
      </c>
      <c r="J5" s="1">
        <f>IFERROR(VLOOKUP($A5,delibb,2,0),0)*(Físico!I5)</f>
        <v>0</v>
      </c>
      <c r="K5" s="1">
        <f>IFERROR(VLOOKUP($A5,delibb,2,0),0)*(Físico!J5)</f>
        <v>0</v>
      </c>
      <c r="L5" s="1">
        <f>IFERROR(VLOOKUP($A5,delibb,2,0),0)*(Físico!K5)</f>
        <v>0</v>
      </c>
      <c r="M5" s="1">
        <f>IFERROR(VLOOKUP($A5,delibb,2,0),0)*(Físico!L5)</f>
        <v>0</v>
      </c>
      <c r="N5" s="1">
        <f>IFERROR(VLOOKUP($A5,delibb,2,0),0)*(Físico!M5)</f>
        <v>0</v>
      </c>
      <c r="O5" s="1">
        <f>IFERROR(VLOOKUP($A5,delibb,2,0),0)*(Físico!N5)</f>
        <v>0</v>
      </c>
      <c r="P5" s="1">
        <f>IFERROR(VLOOKUP($A5,delibb,2,0),0)*(Físico!O5)</f>
        <v>0</v>
      </c>
      <c r="Q5" s="1">
        <f>IFERROR(VLOOKUP($A5,delibb,2,0),0)*(Físico!P5)</f>
        <v>0</v>
      </c>
      <c r="R5" s="1">
        <f>IFERROR(VLOOKUP($A5,delibb,2,0),0)*(Físico!Q5)</f>
        <v>0</v>
      </c>
      <c r="S5" s="1">
        <f>IFERROR(VLOOKUP($A5,delibb,2,0),0)*(Físico!R5)</f>
        <v>0</v>
      </c>
      <c r="T5" s="1">
        <f>IFERROR(VLOOKUP($A5,delibb,2,0),0)*(Físico!S5)</f>
        <v>0</v>
      </c>
      <c r="U5" s="1">
        <f>IFERROR(VLOOKUP($A5,delibb,2,0),0)*(Físico!T5)</f>
        <v>0</v>
      </c>
      <c r="V5" s="1">
        <f>IFERROR(VLOOKUP($A5,delibb,2,0),0)*(Físico!U5)</f>
        <v>0</v>
      </c>
      <c r="W5" s="1">
        <f>IFERROR(VLOOKUP($A5,delibb,2,0),0)*(Físico!V5)</f>
        <v>0</v>
      </c>
      <c r="X5" s="1">
        <f>IFERROR(VLOOKUP($A5,delibb,2,0),0)*(Físico!W5)</f>
        <v>0</v>
      </c>
      <c r="Y5" s="1">
        <f>IFERROR(VLOOKUP($A5,delibb,2,0),0)*(Físico!X5)</f>
        <v>0</v>
      </c>
      <c r="Z5" s="1">
        <f>IFERROR(VLOOKUP($A5,delibb,2,0),0)*(Físico!Y5)</f>
        <v>0</v>
      </c>
      <c r="AA5" s="1">
        <f>IFERROR(VLOOKUP($A5,delibb,2,0),0)*(Físico!Z5)</f>
        <v>0</v>
      </c>
      <c r="AB5" s="1">
        <f>IFERROR(VLOOKUP($A5,delibb,2,0),0)*(Físico!AA5)</f>
        <v>0</v>
      </c>
      <c r="AC5" s="1">
        <f>IFERROR(VLOOKUP($A5,delibb,2,0),0)*(Físico!AB5)</f>
        <v>0</v>
      </c>
      <c r="AD5" s="1">
        <f>IFERROR(VLOOKUP($A5,delibb,2,0),0)*(Físico!AC5)</f>
        <v>0</v>
      </c>
      <c r="AE5" s="1">
        <f>IFERROR(VLOOKUP($A5,delibb,2,0),0)*(Físico!AD5)</f>
        <v>0</v>
      </c>
      <c r="AF5" s="1">
        <f>IFERROR(VLOOKUP($A5,delibb,2,0),0)*(Físico!AE5)</f>
        <v>0</v>
      </c>
      <c r="AG5" s="1">
        <f t="shared" si="1"/>
        <v>0</v>
      </c>
    </row>
    <row r="6" spans="1:33" x14ac:dyDescent="0.25">
      <c r="A6">
        <f t="shared" si="0"/>
        <v>41502003</v>
      </c>
      <c r="B6" t="s">
        <v>36</v>
      </c>
      <c r="C6" s="1">
        <f>IFERROR(VLOOKUP($A6,delibb,2,0),0)*(Físico!B6)</f>
        <v>0</v>
      </c>
      <c r="D6" s="1">
        <f>IFERROR(VLOOKUP($A6,delibb,2,0),0)*(Físico!C6)</f>
        <v>0</v>
      </c>
      <c r="E6" s="1">
        <f>IFERROR(VLOOKUP($A6,delibb,2,0),0)*(Físico!D6)</f>
        <v>0</v>
      </c>
      <c r="F6" s="1">
        <f>IFERROR(VLOOKUP($A6,delibb,2,0),0)*(Físico!E6)</f>
        <v>0</v>
      </c>
      <c r="G6" s="1">
        <f>IFERROR(VLOOKUP($A6,delibb,2,0),0)*(Físico!F6)</f>
        <v>0</v>
      </c>
      <c r="H6" s="1">
        <f>IFERROR(VLOOKUP($A6,delibb,2,0),0)*(Físico!G6)</f>
        <v>0</v>
      </c>
      <c r="I6" s="1">
        <f>IFERROR(VLOOKUP($A6,delibb,2,0),0)*(Físico!H6)</f>
        <v>0</v>
      </c>
      <c r="J6" s="1">
        <f>IFERROR(VLOOKUP($A6,delibb,2,0),0)*(Físico!I6)</f>
        <v>0</v>
      </c>
      <c r="K6" s="1">
        <f>IFERROR(VLOOKUP($A6,delibb,2,0),0)*(Físico!J6)</f>
        <v>0</v>
      </c>
      <c r="L6" s="1">
        <f>IFERROR(VLOOKUP($A6,delibb,2,0),0)*(Físico!K6)</f>
        <v>0</v>
      </c>
      <c r="M6" s="1">
        <f>IFERROR(VLOOKUP($A6,delibb,2,0),0)*(Físico!L6)</f>
        <v>0</v>
      </c>
      <c r="N6" s="1">
        <f>IFERROR(VLOOKUP($A6,delibb,2,0),0)*(Físico!M6)</f>
        <v>0</v>
      </c>
      <c r="O6" s="1">
        <f>IFERROR(VLOOKUP($A6,delibb,2,0),0)*(Físico!N6)</f>
        <v>0</v>
      </c>
      <c r="P6" s="1">
        <f>IFERROR(VLOOKUP($A6,delibb,2,0),0)*(Físico!O6)</f>
        <v>0</v>
      </c>
      <c r="Q6" s="1">
        <f>IFERROR(VLOOKUP($A6,delibb,2,0),0)*(Físico!P6)</f>
        <v>0</v>
      </c>
      <c r="R6" s="1">
        <f>IFERROR(VLOOKUP($A6,delibb,2,0),0)*(Físico!Q6)</f>
        <v>0</v>
      </c>
      <c r="S6" s="1">
        <f>IFERROR(VLOOKUP($A6,delibb,2,0),0)*(Físico!R6)</f>
        <v>0</v>
      </c>
      <c r="T6" s="1">
        <f>IFERROR(VLOOKUP($A6,delibb,2,0),0)*(Físico!S6)</f>
        <v>0</v>
      </c>
      <c r="U6" s="1">
        <f>IFERROR(VLOOKUP($A6,delibb,2,0),0)*(Físico!T6)</f>
        <v>0</v>
      </c>
      <c r="V6" s="1">
        <f>IFERROR(VLOOKUP($A6,delibb,2,0),0)*(Físico!U6)</f>
        <v>0</v>
      </c>
      <c r="W6" s="1">
        <f>IFERROR(VLOOKUP($A6,delibb,2,0),0)*(Físico!V6)</f>
        <v>0</v>
      </c>
      <c r="X6" s="1">
        <f>IFERROR(VLOOKUP($A6,delibb,2,0),0)*(Físico!W6)</f>
        <v>0</v>
      </c>
      <c r="Y6" s="1">
        <f>IFERROR(VLOOKUP($A6,delibb,2,0),0)*(Físico!X6)</f>
        <v>0</v>
      </c>
      <c r="Z6" s="1">
        <f>IFERROR(VLOOKUP($A6,delibb,2,0),0)*(Físico!Y6)</f>
        <v>0</v>
      </c>
      <c r="AA6" s="1">
        <f>IFERROR(VLOOKUP($A6,delibb,2,0),0)*(Físico!Z6)</f>
        <v>0</v>
      </c>
      <c r="AB6" s="1">
        <f>IFERROR(VLOOKUP($A6,delibb,2,0),0)*(Físico!AA6)</f>
        <v>0</v>
      </c>
      <c r="AC6" s="1">
        <f>IFERROR(VLOOKUP($A6,delibb,2,0),0)*(Físico!AB6)</f>
        <v>0</v>
      </c>
      <c r="AD6" s="1">
        <f>IFERROR(VLOOKUP($A6,delibb,2,0),0)*(Físico!AC6)</f>
        <v>0</v>
      </c>
      <c r="AE6" s="1">
        <f>IFERROR(VLOOKUP($A6,delibb,2,0),0)*(Físico!AD6)</f>
        <v>0</v>
      </c>
      <c r="AF6" s="1">
        <f>IFERROR(VLOOKUP($A6,delibb,2,0),0)*(Físico!AE6)</f>
        <v>0</v>
      </c>
      <c r="AG6" s="1">
        <f t="shared" si="1"/>
        <v>0</v>
      </c>
    </row>
    <row r="7" spans="1:33" x14ac:dyDescent="0.25">
      <c r="A7">
        <f t="shared" si="0"/>
        <v>41502005</v>
      </c>
      <c r="B7" t="s">
        <v>37</v>
      </c>
      <c r="C7" s="1">
        <f>IFERROR(VLOOKUP($A7,delibb,2,0),0)*(Físico!B7)</f>
        <v>0</v>
      </c>
      <c r="D7" s="1">
        <f>IFERROR(VLOOKUP($A7,delibb,2,0),0)*(Físico!C7)</f>
        <v>0</v>
      </c>
      <c r="E7" s="1">
        <f>IFERROR(VLOOKUP($A7,delibb,2,0),0)*(Físico!D7)</f>
        <v>0</v>
      </c>
      <c r="F7" s="1">
        <f>IFERROR(VLOOKUP($A7,delibb,2,0),0)*(Físico!E7)</f>
        <v>0</v>
      </c>
      <c r="G7" s="1">
        <f>IFERROR(VLOOKUP($A7,delibb,2,0),0)*(Físico!F7)</f>
        <v>0</v>
      </c>
      <c r="H7" s="1">
        <f>IFERROR(VLOOKUP($A7,delibb,2,0),0)*(Físico!G7)</f>
        <v>0</v>
      </c>
      <c r="I7" s="1">
        <f>IFERROR(VLOOKUP($A7,delibb,2,0),0)*(Físico!H7)</f>
        <v>0</v>
      </c>
      <c r="J7" s="1">
        <f>IFERROR(VLOOKUP($A7,delibb,2,0),0)*(Físico!I7)</f>
        <v>0</v>
      </c>
      <c r="K7" s="1">
        <f>IFERROR(VLOOKUP($A7,delibb,2,0),0)*(Físico!J7)</f>
        <v>0</v>
      </c>
      <c r="L7" s="1">
        <f>IFERROR(VLOOKUP($A7,delibb,2,0),0)*(Físico!K7)</f>
        <v>0</v>
      </c>
      <c r="M7" s="1">
        <f>IFERROR(VLOOKUP($A7,delibb,2,0),0)*(Físico!L7)</f>
        <v>0</v>
      </c>
      <c r="N7" s="1">
        <f>IFERROR(VLOOKUP($A7,delibb,2,0),0)*(Físico!M7)</f>
        <v>0</v>
      </c>
      <c r="O7" s="1">
        <f>IFERROR(VLOOKUP($A7,delibb,2,0),0)*(Físico!N7)</f>
        <v>0</v>
      </c>
      <c r="P7" s="1">
        <f>IFERROR(VLOOKUP($A7,delibb,2,0),0)*(Físico!O7)</f>
        <v>0</v>
      </c>
      <c r="Q7" s="1">
        <f>IFERROR(VLOOKUP($A7,delibb,2,0),0)*(Físico!P7)</f>
        <v>0</v>
      </c>
      <c r="R7" s="1">
        <f>IFERROR(VLOOKUP($A7,delibb,2,0),0)*(Físico!Q7)</f>
        <v>0</v>
      </c>
      <c r="S7" s="1">
        <f>IFERROR(VLOOKUP($A7,delibb,2,0),0)*(Físico!R7)</f>
        <v>0</v>
      </c>
      <c r="T7" s="1">
        <f>IFERROR(VLOOKUP($A7,delibb,2,0),0)*(Físico!S7)</f>
        <v>0</v>
      </c>
      <c r="U7" s="1">
        <f>IFERROR(VLOOKUP($A7,delibb,2,0),0)*(Físico!T7)</f>
        <v>0</v>
      </c>
      <c r="V7" s="1">
        <f>IFERROR(VLOOKUP($A7,delibb,2,0),0)*(Físico!U7)</f>
        <v>0</v>
      </c>
      <c r="W7" s="1">
        <f>IFERROR(VLOOKUP($A7,delibb,2,0),0)*(Físico!V7)</f>
        <v>0</v>
      </c>
      <c r="X7" s="1">
        <f>IFERROR(VLOOKUP($A7,delibb,2,0),0)*(Físico!W7)</f>
        <v>0</v>
      </c>
      <c r="Y7" s="1">
        <f>IFERROR(VLOOKUP($A7,delibb,2,0),0)*(Físico!X7)</f>
        <v>0</v>
      </c>
      <c r="Z7" s="1">
        <f>IFERROR(VLOOKUP($A7,delibb,2,0),0)*(Físico!Y7)</f>
        <v>0</v>
      </c>
      <c r="AA7" s="1">
        <f>IFERROR(VLOOKUP($A7,delibb,2,0),0)*(Físico!Z7)</f>
        <v>0</v>
      </c>
      <c r="AB7" s="1">
        <f>IFERROR(VLOOKUP($A7,delibb,2,0),0)*(Físico!AA7)</f>
        <v>0</v>
      </c>
      <c r="AC7" s="1">
        <f>IFERROR(VLOOKUP($A7,delibb,2,0),0)*(Físico!AB7)</f>
        <v>0</v>
      </c>
      <c r="AD7" s="1">
        <f>IFERROR(VLOOKUP($A7,delibb,2,0),0)*(Físico!AC7)</f>
        <v>0</v>
      </c>
      <c r="AE7" s="1">
        <f>IFERROR(VLOOKUP($A7,delibb,2,0),0)*(Físico!AD7)</f>
        <v>0</v>
      </c>
      <c r="AF7" s="1">
        <f>IFERROR(VLOOKUP($A7,delibb,2,0),0)*(Físico!AE7)</f>
        <v>0</v>
      </c>
      <c r="AG7" s="1">
        <f t="shared" si="1"/>
        <v>0</v>
      </c>
    </row>
    <row r="8" spans="1:33" x14ac:dyDescent="0.25">
      <c r="A8">
        <f t="shared" si="0"/>
        <v>41502006</v>
      </c>
      <c r="B8" t="s">
        <v>38</v>
      </c>
      <c r="C8" s="1">
        <f>IFERROR(VLOOKUP($A8,delibb,2,0),0)*(Físico!B8)</f>
        <v>0</v>
      </c>
      <c r="D8" s="1">
        <f>IFERROR(VLOOKUP($A8,delibb,2,0),0)*(Físico!C8)</f>
        <v>0</v>
      </c>
      <c r="E8" s="1">
        <f>IFERROR(VLOOKUP($A8,delibb,2,0),0)*(Físico!D8)</f>
        <v>0</v>
      </c>
      <c r="F8" s="1">
        <f>IFERROR(VLOOKUP($A8,delibb,2,0),0)*(Físico!E8)</f>
        <v>0</v>
      </c>
      <c r="G8" s="1">
        <f>IFERROR(VLOOKUP($A8,delibb,2,0),0)*(Físico!F8)</f>
        <v>0</v>
      </c>
      <c r="H8" s="1">
        <f>IFERROR(VLOOKUP($A8,delibb,2,0),0)*(Físico!G8)</f>
        <v>0</v>
      </c>
      <c r="I8" s="1">
        <f>IFERROR(VLOOKUP($A8,delibb,2,0),0)*(Físico!H8)</f>
        <v>0</v>
      </c>
      <c r="J8" s="1">
        <f>IFERROR(VLOOKUP($A8,delibb,2,0),0)*(Físico!I8)</f>
        <v>0</v>
      </c>
      <c r="K8" s="1">
        <f>IFERROR(VLOOKUP($A8,delibb,2,0),0)*(Físico!J8)</f>
        <v>0</v>
      </c>
      <c r="L8" s="1">
        <f>IFERROR(VLOOKUP($A8,delibb,2,0),0)*(Físico!K8)</f>
        <v>0</v>
      </c>
      <c r="M8" s="1">
        <f>IFERROR(VLOOKUP($A8,delibb,2,0),0)*(Físico!L8)</f>
        <v>0</v>
      </c>
      <c r="N8" s="1">
        <f>IFERROR(VLOOKUP($A8,delibb,2,0),0)*(Físico!M8)</f>
        <v>0</v>
      </c>
      <c r="O8" s="1">
        <f>IFERROR(VLOOKUP($A8,delibb,2,0),0)*(Físico!N8)</f>
        <v>0</v>
      </c>
      <c r="P8" s="1">
        <f>IFERROR(VLOOKUP($A8,delibb,2,0),0)*(Físico!O8)</f>
        <v>0</v>
      </c>
      <c r="Q8" s="1">
        <f>IFERROR(VLOOKUP($A8,delibb,2,0),0)*(Físico!P8)</f>
        <v>0</v>
      </c>
      <c r="R8" s="1">
        <f>IFERROR(VLOOKUP($A8,delibb,2,0),0)*(Físico!Q8)</f>
        <v>0</v>
      </c>
      <c r="S8" s="1">
        <f>IFERROR(VLOOKUP($A8,delibb,2,0),0)*(Físico!R8)</f>
        <v>0</v>
      </c>
      <c r="T8" s="1">
        <f>IFERROR(VLOOKUP($A8,delibb,2,0),0)*(Físico!S8)</f>
        <v>0</v>
      </c>
      <c r="U8" s="1">
        <f>IFERROR(VLOOKUP($A8,delibb,2,0),0)*(Físico!T8)</f>
        <v>0</v>
      </c>
      <c r="V8" s="1">
        <f>IFERROR(VLOOKUP($A8,delibb,2,0),0)*(Físico!U8)</f>
        <v>0</v>
      </c>
      <c r="W8" s="1">
        <f>IFERROR(VLOOKUP($A8,delibb,2,0),0)*(Físico!V8)</f>
        <v>0</v>
      </c>
      <c r="X8" s="1">
        <f>IFERROR(VLOOKUP($A8,delibb,2,0),0)*(Físico!W8)</f>
        <v>0</v>
      </c>
      <c r="Y8" s="1">
        <f>IFERROR(VLOOKUP($A8,delibb,2,0),0)*(Físico!X8)</f>
        <v>0</v>
      </c>
      <c r="Z8" s="1">
        <f>IFERROR(VLOOKUP($A8,delibb,2,0),0)*(Físico!Y8)</f>
        <v>0</v>
      </c>
      <c r="AA8" s="1">
        <f>IFERROR(VLOOKUP($A8,delibb,2,0),0)*(Físico!Z8)</f>
        <v>0</v>
      </c>
      <c r="AB8" s="1">
        <f>IFERROR(VLOOKUP($A8,delibb,2,0),0)*(Físico!AA8)</f>
        <v>0</v>
      </c>
      <c r="AC8" s="1">
        <f>IFERROR(VLOOKUP($A8,delibb,2,0),0)*(Físico!AB8)</f>
        <v>0</v>
      </c>
      <c r="AD8" s="1">
        <f>IFERROR(VLOOKUP($A8,delibb,2,0),0)*(Físico!AC8)</f>
        <v>0</v>
      </c>
      <c r="AE8" s="1">
        <f>IFERROR(VLOOKUP($A8,delibb,2,0),0)*(Físico!AD8)</f>
        <v>0</v>
      </c>
      <c r="AF8" s="1">
        <f>IFERROR(VLOOKUP($A8,delibb,2,0),0)*(Físico!AE8)</f>
        <v>0</v>
      </c>
      <c r="AG8" s="1">
        <f t="shared" si="1"/>
        <v>0</v>
      </c>
    </row>
    <row r="9" spans="1:33" x14ac:dyDescent="0.25">
      <c r="A9">
        <f t="shared" si="0"/>
        <v>41502007</v>
      </c>
      <c r="B9" t="s">
        <v>39</v>
      </c>
      <c r="C9" s="1">
        <f>IFERROR(VLOOKUP($A9,delibb,2,0),0)*(Físico!B9)</f>
        <v>0</v>
      </c>
      <c r="D9" s="1">
        <f>IFERROR(VLOOKUP($A9,delibb,2,0),0)*(Físico!C9)</f>
        <v>0</v>
      </c>
      <c r="E9" s="1">
        <f>IFERROR(VLOOKUP($A9,delibb,2,0),0)*(Físico!D9)</f>
        <v>0</v>
      </c>
      <c r="F9" s="1">
        <f>IFERROR(VLOOKUP($A9,delibb,2,0),0)*(Físico!E9)</f>
        <v>0</v>
      </c>
      <c r="G9" s="1">
        <f>IFERROR(VLOOKUP($A9,delibb,2,0),0)*(Físico!F9)</f>
        <v>0</v>
      </c>
      <c r="H9" s="1">
        <f>IFERROR(VLOOKUP($A9,delibb,2,0),0)*(Físico!G9)</f>
        <v>0</v>
      </c>
      <c r="I9" s="1">
        <f>IFERROR(VLOOKUP($A9,delibb,2,0),0)*(Físico!H9)</f>
        <v>0</v>
      </c>
      <c r="J9" s="1">
        <f>IFERROR(VLOOKUP($A9,delibb,2,0),0)*(Físico!I9)</f>
        <v>0</v>
      </c>
      <c r="K9" s="1">
        <f>IFERROR(VLOOKUP($A9,delibb,2,0),0)*(Físico!J9)</f>
        <v>0</v>
      </c>
      <c r="L9" s="1">
        <f>IFERROR(VLOOKUP($A9,delibb,2,0),0)*(Físico!K9)</f>
        <v>0</v>
      </c>
      <c r="M9" s="1">
        <f>IFERROR(VLOOKUP($A9,delibb,2,0),0)*(Físico!L9)</f>
        <v>0</v>
      </c>
      <c r="N9" s="1">
        <f>IFERROR(VLOOKUP($A9,delibb,2,0),0)*(Físico!M9)</f>
        <v>0</v>
      </c>
      <c r="O9" s="1">
        <f>IFERROR(VLOOKUP($A9,delibb,2,0),0)*(Físico!N9)</f>
        <v>0</v>
      </c>
      <c r="P9" s="1">
        <f>IFERROR(VLOOKUP($A9,delibb,2,0),0)*(Físico!O9)</f>
        <v>0</v>
      </c>
      <c r="Q9" s="1">
        <f>IFERROR(VLOOKUP($A9,delibb,2,0),0)*(Físico!P9)</f>
        <v>0</v>
      </c>
      <c r="R9" s="1">
        <f>IFERROR(VLOOKUP($A9,delibb,2,0),0)*(Físico!Q9)</f>
        <v>0</v>
      </c>
      <c r="S9" s="1">
        <f>IFERROR(VLOOKUP($A9,delibb,2,0),0)*(Físico!R9)</f>
        <v>0</v>
      </c>
      <c r="T9" s="1">
        <f>IFERROR(VLOOKUP($A9,delibb,2,0),0)*(Físico!S9)</f>
        <v>0</v>
      </c>
      <c r="U9" s="1">
        <f>IFERROR(VLOOKUP($A9,delibb,2,0),0)*(Físico!T9)</f>
        <v>0</v>
      </c>
      <c r="V9" s="1">
        <f>IFERROR(VLOOKUP($A9,delibb,2,0),0)*(Físico!U9)</f>
        <v>0</v>
      </c>
      <c r="W9" s="1">
        <f>IFERROR(VLOOKUP($A9,delibb,2,0),0)*(Físico!V9)</f>
        <v>0</v>
      </c>
      <c r="X9" s="1">
        <f>IFERROR(VLOOKUP($A9,delibb,2,0),0)*(Físico!W9)</f>
        <v>0</v>
      </c>
      <c r="Y9" s="1">
        <f>IFERROR(VLOOKUP($A9,delibb,2,0),0)*(Físico!X9)</f>
        <v>0</v>
      </c>
      <c r="Z9" s="1">
        <f>IFERROR(VLOOKUP($A9,delibb,2,0),0)*(Físico!Y9)</f>
        <v>0</v>
      </c>
      <c r="AA9" s="1">
        <f>IFERROR(VLOOKUP($A9,delibb,2,0),0)*(Físico!Z9)</f>
        <v>0</v>
      </c>
      <c r="AB9" s="1">
        <f>IFERROR(VLOOKUP($A9,delibb,2,0),0)*(Físico!AA9)</f>
        <v>0</v>
      </c>
      <c r="AC9" s="1">
        <f>IFERROR(VLOOKUP($A9,delibb,2,0),0)*(Físico!AB9)</f>
        <v>0</v>
      </c>
      <c r="AD9" s="1">
        <f>IFERROR(VLOOKUP($A9,delibb,2,0),0)*(Físico!AC9)</f>
        <v>0</v>
      </c>
      <c r="AE9" s="1">
        <f>IFERROR(VLOOKUP($A9,delibb,2,0),0)*(Físico!AD9)</f>
        <v>0</v>
      </c>
      <c r="AF9" s="1">
        <f>IFERROR(VLOOKUP($A9,delibb,2,0),0)*(Físico!AE9)</f>
        <v>0</v>
      </c>
      <c r="AG9" s="1">
        <f t="shared" si="1"/>
        <v>0</v>
      </c>
    </row>
    <row r="10" spans="1:33" x14ac:dyDescent="0.25">
      <c r="A10">
        <f t="shared" si="0"/>
        <v>41603028</v>
      </c>
      <c r="B10" t="s">
        <v>40</v>
      </c>
      <c r="C10" s="1">
        <f>IFERROR(VLOOKUP($A10,delibb,2,0),0)*(Físico!B10)</f>
        <v>0</v>
      </c>
      <c r="D10" s="1">
        <f>IFERROR(VLOOKUP($A10,delibb,2,0),0)*(Físico!C10)</f>
        <v>0</v>
      </c>
      <c r="E10" s="1">
        <f>IFERROR(VLOOKUP($A10,delibb,2,0),0)*(Físico!D10)</f>
        <v>0</v>
      </c>
      <c r="F10" s="1">
        <f>IFERROR(VLOOKUP($A10,delibb,2,0),0)*(Físico!E10)</f>
        <v>0</v>
      </c>
      <c r="G10" s="1">
        <f>IFERROR(VLOOKUP($A10,delibb,2,0),0)*(Físico!F10)</f>
        <v>0</v>
      </c>
      <c r="H10" s="1">
        <f>IFERROR(VLOOKUP($A10,delibb,2,0),0)*(Físico!G10)</f>
        <v>0</v>
      </c>
      <c r="I10" s="1">
        <f>IFERROR(VLOOKUP($A10,delibb,2,0),0)*(Físico!H10)</f>
        <v>0</v>
      </c>
      <c r="J10" s="1">
        <f>IFERROR(VLOOKUP($A10,delibb,2,0),0)*(Físico!I10)</f>
        <v>0</v>
      </c>
      <c r="K10" s="1">
        <f>IFERROR(VLOOKUP($A10,delibb,2,0),0)*(Físico!J10)</f>
        <v>0</v>
      </c>
      <c r="L10" s="1">
        <f>IFERROR(VLOOKUP($A10,delibb,2,0),0)*(Físico!K10)</f>
        <v>0</v>
      </c>
      <c r="M10" s="1">
        <f>IFERROR(VLOOKUP($A10,delibb,2,0),0)*(Físico!L10)</f>
        <v>0</v>
      </c>
      <c r="N10" s="1">
        <f>IFERROR(VLOOKUP($A10,delibb,2,0),0)*(Físico!M10)</f>
        <v>0</v>
      </c>
      <c r="O10" s="1">
        <f>IFERROR(VLOOKUP($A10,delibb,2,0),0)*(Físico!N10)</f>
        <v>910.5</v>
      </c>
      <c r="P10" s="1">
        <f>IFERROR(VLOOKUP($A10,delibb,2,0),0)*(Físico!O10)</f>
        <v>0</v>
      </c>
      <c r="Q10" s="1">
        <f>IFERROR(VLOOKUP($A10,delibb,2,0),0)*(Físico!P10)</f>
        <v>0</v>
      </c>
      <c r="R10" s="1">
        <f>IFERROR(VLOOKUP($A10,delibb,2,0),0)*(Físico!Q10)</f>
        <v>0</v>
      </c>
      <c r="S10" s="1">
        <f>IFERROR(VLOOKUP($A10,delibb,2,0),0)*(Físico!R10)</f>
        <v>0</v>
      </c>
      <c r="T10" s="1">
        <f>IFERROR(VLOOKUP($A10,delibb,2,0),0)*(Físico!S10)</f>
        <v>0</v>
      </c>
      <c r="U10" s="1">
        <f>IFERROR(VLOOKUP($A10,delibb,2,0),0)*(Físico!T10)</f>
        <v>0</v>
      </c>
      <c r="V10" s="1">
        <f>IFERROR(VLOOKUP($A10,delibb,2,0),0)*(Físico!U10)</f>
        <v>0</v>
      </c>
      <c r="W10" s="1">
        <f>IFERROR(VLOOKUP($A10,delibb,2,0),0)*(Físico!V10)</f>
        <v>0</v>
      </c>
      <c r="X10" s="1">
        <f>IFERROR(VLOOKUP($A10,delibb,2,0),0)*(Físico!W10)</f>
        <v>0</v>
      </c>
      <c r="Y10" s="1">
        <f>IFERROR(VLOOKUP($A10,delibb,2,0),0)*(Físico!X10)</f>
        <v>0</v>
      </c>
      <c r="Z10" s="1">
        <f>IFERROR(VLOOKUP($A10,delibb,2,0),0)*(Físico!Y10)</f>
        <v>0</v>
      </c>
      <c r="AA10" s="1">
        <f>IFERROR(VLOOKUP($A10,delibb,2,0),0)*(Físico!Z10)</f>
        <v>0</v>
      </c>
      <c r="AB10" s="1">
        <f>IFERROR(VLOOKUP($A10,delibb,2,0),0)*(Físico!AA10)</f>
        <v>0</v>
      </c>
      <c r="AC10" s="1">
        <f>IFERROR(VLOOKUP($A10,delibb,2,0),0)*(Físico!AB10)</f>
        <v>0</v>
      </c>
      <c r="AD10" s="1">
        <f>IFERROR(VLOOKUP($A10,delibb,2,0),0)*(Físico!AC10)</f>
        <v>0</v>
      </c>
      <c r="AE10" s="1">
        <f>IFERROR(VLOOKUP($A10,delibb,2,0),0)*(Físico!AD10)</f>
        <v>0</v>
      </c>
      <c r="AF10" s="1">
        <f>IFERROR(VLOOKUP($A10,delibb,2,0),0)*(Físico!AE10)</f>
        <v>0</v>
      </c>
      <c r="AG10" s="1">
        <f t="shared" si="1"/>
        <v>910.5</v>
      </c>
    </row>
    <row r="11" spans="1:33" x14ac:dyDescent="0.25">
      <c r="A11">
        <f t="shared" si="0"/>
        <v>41606006</v>
      </c>
      <c r="B11" t="s">
        <v>41</v>
      </c>
      <c r="C11" s="1">
        <f>IFERROR(VLOOKUP($A11,delibb,2,0),0)*(Físico!B11)</f>
        <v>0</v>
      </c>
      <c r="D11" s="1">
        <f>IFERROR(VLOOKUP($A11,delibb,2,0),0)*(Físico!C11)</f>
        <v>0</v>
      </c>
      <c r="E11" s="1">
        <f>IFERROR(VLOOKUP($A11,delibb,2,0),0)*(Físico!D11)</f>
        <v>0</v>
      </c>
      <c r="F11" s="1">
        <f>IFERROR(VLOOKUP($A11,delibb,2,0),0)*(Físico!E11)</f>
        <v>0</v>
      </c>
      <c r="G11" s="1">
        <f>IFERROR(VLOOKUP($A11,delibb,2,0),0)*(Físico!F11)</f>
        <v>0</v>
      </c>
      <c r="H11" s="1">
        <f>IFERROR(VLOOKUP($A11,delibb,2,0),0)*(Físico!G11)</f>
        <v>0</v>
      </c>
      <c r="I11" s="1">
        <f>IFERROR(VLOOKUP($A11,delibb,2,0),0)*(Físico!H11)</f>
        <v>10806.86</v>
      </c>
      <c r="J11" s="1">
        <f>IFERROR(VLOOKUP($A11,delibb,2,0),0)*(Físico!I11)</f>
        <v>0</v>
      </c>
      <c r="K11" s="1">
        <f>IFERROR(VLOOKUP($A11,delibb,2,0),0)*(Físico!J11)</f>
        <v>0</v>
      </c>
      <c r="L11" s="1">
        <f>IFERROR(VLOOKUP($A11,delibb,2,0),0)*(Físico!K11)</f>
        <v>0</v>
      </c>
      <c r="M11" s="1">
        <f>IFERROR(VLOOKUP($A11,delibb,2,0),0)*(Físico!L11)</f>
        <v>0</v>
      </c>
      <c r="N11" s="1">
        <f>IFERROR(VLOOKUP($A11,delibb,2,0),0)*(Físico!M11)</f>
        <v>0</v>
      </c>
      <c r="O11" s="1">
        <f>IFERROR(VLOOKUP($A11,delibb,2,0),0)*(Físico!N11)</f>
        <v>0</v>
      </c>
      <c r="P11" s="1">
        <f>IFERROR(VLOOKUP($A11,delibb,2,0),0)*(Físico!O11)</f>
        <v>0</v>
      </c>
      <c r="Q11" s="1">
        <f>IFERROR(VLOOKUP($A11,delibb,2,0),0)*(Físico!P11)</f>
        <v>0</v>
      </c>
      <c r="R11" s="1">
        <f>IFERROR(VLOOKUP($A11,delibb,2,0),0)*(Físico!Q11)</f>
        <v>0</v>
      </c>
      <c r="S11" s="1">
        <f>IFERROR(VLOOKUP($A11,delibb,2,0),0)*(Físico!R11)</f>
        <v>0</v>
      </c>
      <c r="T11" s="1">
        <f>IFERROR(VLOOKUP($A11,delibb,2,0),0)*(Físico!S11)</f>
        <v>5403.43</v>
      </c>
      <c r="U11" s="1">
        <f>IFERROR(VLOOKUP($A11,delibb,2,0),0)*(Físico!T11)</f>
        <v>0</v>
      </c>
      <c r="V11" s="1">
        <f>IFERROR(VLOOKUP($A11,delibb,2,0),0)*(Físico!U11)</f>
        <v>0</v>
      </c>
      <c r="W11" s="1">
        <f>IFERROR(VLOOKUP($A11,delibb,2,0),0)*(Físico!V11)</f>
        <v>0</v>
      </c>
      <c r="X11" s="1">
        <f>IFERROR(VLOOKUP($A11,delibb,2,0),0)*(Físico!W11)</f>
        <v>0</v>
      </c>
      <c r="Y11" s="1">
        <f>IFERROR(VLOOKUP($A11,delibb,2,0),0)*(Físico!X11)</f>
        <v>0</v>
      </c>
      <c r="Z11" s="1">
        <f>IFERROR(VLOOKUP($A11,delibb,2,0),0)*(Físico!Y11)</f>
        <v>0</v>
      </c>
      <c r="AA11" s="1">
        <f>IFERROR(VLOOKUP($A11,delibb,2,0),0)*(Físico!Z11)</f>
        <v>0</v>
      </c>
      <c r="AB11" s="1">
        <f>IFERROR(VLOOKUP($A11,delibb,2,0),0)*(Físico!AA11)</f>
        <v>0</v>
      </c>
      <c r="AC11" s="1">
        <f>IFERROR(VLOOKUP($A11,delibb,2,0),0)*(Físico!AB11)</f>
        <v>0</v>
      </c>
      <c r="AD11" s="1">
        <f>IFERROR(VLOOKUP($A11,delibb,2,0),0)*(Físico!AC11)</f>
        <v>0</v>
      </c>
      <c r="AE11" s="1">
        <f>IFERROR(VLOOKUP($A11,delibb,2,0),0)*(Físico!AD11)</f>
        <v>0</v>
      </c>
      <c r="AF11" s="1">
        <f>IFERROR(VLOOKUP($A11,delibb,2,0),0)*(Físico!AE11)</f>
        <v>0</v>
      </c>
      <c r="AG11" s="1">
        <f t="shared" si="1"/>
        <v>16210.29</v>
      </c>
    </row>
    <row r="12" spans="1:33" x14ac:dyDescent="0.25">
      <c r="A12">
        <f t="shared" si="0"/>
        <v>41608003</v>
      </c>
      <c r="B12" t="s">
        <v>42</v>
      </c>
      <c r="C12" s="1">
        <f>IFERROR(VLOOKUP($A12,delibb,2,0),0)*(Físico!B12)</f>
        <v>0</v>
      </c>
      <c r="D12" s="1">
        <f>IFERROR(VLOOKUP($A12,delibb,2,0),0)*(Físico!C12)</f>
        <v>0</v>
      </c>
      <c r="E12" s="1">
        <f>IFERROR(VLOOKUP($A12,delibb,2,0),0)*(Físico!D12)</f>
        <v>0</v>
      </c>
      <c r="F12" s="1">
        <f>IFERROR(VLOOKUP($A12,delibb,2,0),0)*(Físico!E12)</f>
        <v>0</v>
      </c>
      <c r="G12" s="1">
        <f>IFERROR(VLOOKUP($A12,delibb,2,0),0)*(Físico!F12)</f>
        <v>0</v>
      </c>
      <c r="H12" s="1">
        <f>IFERROR(VLOOKUP($A12,delibb,2,0),0)*(Físico!G12)</f>
        <v>0</v>
      </c>
      <c r="I12" s="1">
        <f>IFERROR(VLOOKUP($A12,delibb,2,0),0)*(Físico!H12)</f>
        <v>0</v>
      </c>
      <c r="J12" s="1">
        <f>IFERROR(VLOOKUP($A12,delibb,2,0),0)*(Físico!I12)</f>
        <v>0</v>
      </c>
      <c r="K12" s="1">
        <f>IFERROR(VLOOKUP($A12,delibb,2,0),0)*(Físico!J12)</f>
        <v>0</v>
      </c>
      <c r="L12" s="1">
        <f>IFERROR(VLOOKUP($A12,delibb,2,0),0)*(Físico!K12)</f>
        <v>0</v>
      </c>
      <c r="M12" s="1">
        <f>IFERROR(VLOOKUP($A12,delibb,2,0),0)*(Físico!L12)</f>
        <v>0</v>
      </c>
      <c r="N12" s="1">
        <f>IFERROR(VLOOKUP($A12,delibb,2,0),0)*(Físico!M12)</f>
        <v>0</v>
      </c>
      <c r="O12" s="1">
        <f>IFERROR(VLOOKUP($A12,delibb,2,0),0)*(Físico!N12)</f>
        <v>792.36</v>
      </c>
      <c r="P12" s="1">
        <f>IFERROR(VLOOKUP($A12,delibb,2,0),0)*(Físico!O12)</f>
        <v>0</v>
      </c>
      <c r="Q12" s="1">
        <f>IFERROR(VLOOKUP($A12,delibb,2,0),0)*(Físico!P12)</f>
        <v>0</v>
      </c>
      <c r="R12" s="1">
        <f>IFERROR(VLOOKUP($A12,delibb,2,0),0)*(Físico!Q12)</f>
        <v>0</v>
      </c>
      <c r="S12" s="1">
        <f>IFERROR(VLOOKUP($A12,delibb,2,0),0)*(Físico!R12)</f>
        <v>0</v>
      </c>
      <c r="T12" s="1">
        <f>IFERROR(VLOOKUP($A12,delibb,2,0),0)*(Físico!S12)</f>
        <v>0</v>
      </c>
      <c r="U12" s="1">
        <f>IFERROR(VLOOKUP($A12,delibb,2,0),0)*(Físico!T12)</f>
        <v>0</v>
      </c>
      <c r="V12" s="1">
        <f>IFERROR(VLOOKUP($A12,delibb,2,0),0)*(Físico!U12)</f>
        <v>0</v>
      </c>
      <c r="W12" s="1">
        <f>IFERROR(VLOOKUP($A12,delibb,2,0),0)*(Físico!V12)</f>
        <v>0</v>
      </c>
      <c r="X12" s="1">
        <f>IFERROR(VLOOKUP($A12,delibb,2,0),0)*(Físico!W12)</f>
        <v>0</v>
      </c>
      <c r="Y12" s="1">
        <f>IFERROR(VLOOKUP($A12,delibb,2,0),0)*(Físico!X12)</f>
        <v>0</v>
      </c>
      <c r="Z12" s="1">
        <f>IFERROR(VLOOKUP($A12,delibb,2,0),0)*(Físico!Y12)</f>
        <v>0</v>
      </c>
      <c r="AA12" s="1">
        <f>IFERROR(VLOOKUP($A12,delibb,2,0),0)*(Físico!Z12)</f>
        <v>0</v>
      </c>
      <c r="AB12" s="1">
        <f>IFERROR(VLOOKUP($A12,delibb,2,0),0)*(Físico!AA12)</f>
        <v>0</v>
      </c>
      <c r="AC12" s="1">
        <f>IFERROR(VLOOKUP($A12,delibb,2,0),0)*(Físico!AB12)</f>
        <v>0</v>
      </c>
      <c r="AD12" s="1">
        <f>IFERROR(VLOOKUP($A12,delibb,2,0),0)*(Físico!AC12)</f>
        <v>0</v>
      </c>
      <c r="AE12" s="1">
        <f>IFERROR(VLOOKUP($A12,delibb,2,0),0)*(Físico!AD12)</f>
        <v>0</v>
      </c>
      <c r="AF12" s="1">
        <f>IFERROR(VLOOKUP($A12,delibb,2,0),0)*(Físico!AE12)</f>
        <v>0</v>
      </c>
      <c r="AG12" s="1">
        <f t="shared" si="1"/>
        <v>792.36</v>
      </c>
    </row>
    <row r="13" spans="1:33" x14ac:dyDescent="0.25">
      <c r="A13">
        <f t="shared" si="0"/>
        <v>41608008</v>
      </c>
      <c r="B13" t="s">
        <v>43</v>
      </c>
      <c r="C13" s="1">
        <f>IFERROR(VLOOKUP($A13,delibb,2,0),0)*(Físico!B13)</f>
        <v>0</v>
      </c>
      <c r="D13" s="1">
        <f>IFERROR(VLOOKUP($A13,delibb,2,0),0)*(Físico!C13)</f>
        <v>0</v>
      </c>
      <c r="E13" s="1">
        <f>IFERROR(VLOOKUP($A13,delibb,2,0),0)*(Físico!D13)</f>
        <v>0</v>
      </c>
      <c r="F13" s="1">
        <f>IFERROR(VLOOKUP($A13,delibb,2,0),0)*(Físico!E13)</f>
        <v>0</v>
      </c>
      <c r="G13" s="1">
        <f>IFERROR(VLOOKUP($A13,delibb,2,0),0)*(Físico!F13)</f>
        <v>0</v>
      </c>
      <c r="H13" s="1">
        <f>IFERROR(VLOOKUP($A13,delibb,2,0),0)*(Físico!G13)</f>
        <v>0</v>
      </c>
      <c r="I13" s="1">
        <f>IFERROR(VLOOKUP($A13,delibb,2,0),0)*(Físico!H13)</f>
        <v>0</v>
      </c>
      <c r="J13" s="1">
        <f>IFERROR(VLOOKUP($A13,delibb,2,0),0)*(Físico!I13)</f>
        <v>0</v>
      </c>
      <c r="K13" s="1">
        <f>IFERROR(VLOOKUP($A13,delibb,2,0),0)*(Físico!J13)</f>
        <v>0</v>
      </c>
      <c r="L13" s="1">
        <f>IFERROR(VLOOKUP($A13,delibb,2,0),0)*(Físico!K13)</f>
        <v>0</v>
      </c>
      <c r="M13" s="1">
        <f>IFERROR(VLOOKUP($A13,delibb,2,0),0)*(Físico!L13)</f>
        <v>0</v>
      </c>
      <c r="N13" s="1">
        <f>IFERROR(VLOOKUP($A13,delibb,2,0),0)*(Físico!M13)</f>
        <v>0</v>
      </c>
      <c r="O13" s="1">
        <f>IFERROR(VLOOKUP($A13,delibb,2,0),0)*(Físico!N13)</f>
        <v>3359.04</v>
      </c>
      <c r="P13" s="1">
        <f>IFERROR(VLOOKUP($A13,delibb,2,0),0)*(Físico!O13)</f>
        <v>0</v>
      </c>
      <c r="Q13" s="1">
        <f>IFERROR(VLOOKUP($A13,delibb,2,0),0)*(Físico!P13)</f>
        <v>0</v>
      </c>
      <c r="R13" s="1">
        <f>IFERROR(VLOOKUP($A13,delibb,2,0),0)*(Físico!Q13)</f>
        <v>0</v>
      </c>
      <c r="S13" s="1">
        <f>IFERROR(VLOOKUP($A13,delibb,2,0),0)*(Físico!R13)</f>
        <v>0</v>
      </c>
      <c r="T13" s="1">
        <f>IFERROR(VLOOKUP($A13,delibb,2,0),0)*(Físico!S13)</f>
        <v>6718.08</v>
      </c>
      <c r="U13" s="1">
        <f>IFERROR(VLOOKUP($A13,delibb,2,0),0)*(Físico!T13)</f>
        <v>0</v>
      </c>
      <c r="V13" s="1">
        <f>IFERROR(VLOOKUP($A13,delibb,2,0),0)*(Físico!U13)</f>
        <v>0</v>
      </c>
      <c r="W13" s="1">
        <f>IFERROR(VLOOKUP($A13,delibb,2,0),0)*(Físico!V13)</f>
        <v>0</v>
      </c>
      <c r="X13" s="1">
        <f>IFERROR(VLOOKUP($A13,delibb,2,0),0)*(Físico!W13)</f>
        <v>0</v>
      </c>
      <c r="Y13" s="1">
        <f>IFERROR(VLOOKUP($A13,delibb,2,0),0)*(Físico!X13)</f>
        <v>0</v>
      </c>
      <c r="Z13" s="1">
        <f>IFERROR(VLOOKUP($A13,delibb,2,0),0)*(Físico!Y13)</f>
        <v>0</v>
      </c>
      <c r="AA13" s="1">
        <f>IFERROR(VLOOKUP($A13,delibb,2,0),0)*(Físico!Z13)</f>
        <v>0</v>
      </c>
      <c r="AB13" s="1">
        <f>IFERROR(VLOOKUP($A13,delibb,2,0),0)*(Físico!AA13)</f>
        <v>0</v>
      </c>
      <c r="AC13" s="1">
        <f>IFERROR(VLOOKUP($A13,delibb,2,0),0)*(Físico!AB13)</f>
        <v>0</v>
      </c>
      <c r="AD13" s="1">
        <f>IFERROR(VLOOKUP($A13,delibb,2,0),0)*(Físico!AC13)</f>
        <v>0</v>
      </c>
      <c r="AE13" s="1">
        <f>IFERROR(VLOOKUP($A13,delibb,2,0),0)*(Físico!AD13)</f>
        <v>0</v>
      </c>
      <c r="AF13" s="1">
        <f>IFERROR(VLOOKUP($A13,delibb,2,0),0)*(Físico!AE13)</f>
        <v>0</v>
      </c>
      <c r="AG13" s="1">
        <f t="shared" si="1"/>
        <v>10077.119999999999</v>
      </c>
    </row>
    <row r="14" spans="1:33" x14ac:dyDescent="0.25">
      <c r="A14">
        <f t="shared" si="0"/>
        <v>41611006</v>
      </c>
      <c r="B14" t="s">
        <v>44</v>
      </c>
      <c r="C14" s="1">
        <f>IFERROR(VLOOKUP($A14,delibb,2,0),0)*(Físico!B14)</f>
        <v>0</v>
      </c>
      <c r="D14" s="1">
        <f>IFERROR(VLOOKUP($A14,delibb,2,0),0)*(Físico!C14)</f>
        <v>0</v>
      </c>
      <c r="E14" s="1">
        <f>IFERROR(VLOOKUP($A14,delibb,2,0),0)*(Físico!D14)</f>
        <v>0</v>
      </c>
      <c r="F14" s="1">
        <f>IFERROR(VLOOKUP($A14,delibb,2,0),0)*(Físico!E14)</f>
        <v>0</v>
      </c>
      <c r="G14" s="1">
        <f>IFERROR(VLOOKUP($A14,delibb,2,0),0)*(Físico!F14)</f>
        <v>0</v>
      </c>
      <c r="H14" s="1">
        <f>IFERROR(VLOOKUP($A14,delibb,2,0),0)*(Físico!G14)</f>
        <v>0</v>
      </c>
      <c r="I14" s="1">
        <f>IFERROR(VLOOKUP($A14,delibb,2,0),0)*(Físico!H14)</f>
        <v>2954.54</v>
      </c>
      <c r="J14" s="1">
        <f>IFERROR(VLOOKUP($A14,delibb,2,0),0)*(Físico!I14)</f>
        <v>0</v>
      </c>
      <c r="K14" s="1">
        <f>IFERROR(VLOOKUP($A14,delibb,2,0),0)*(Físico!J14)</f>
        <v>0</v>
      </c>
      <c r="L14" s="1">
        <f>IFERROR(VLOOKUP($A14,delibb,2,0),0)*(Físico!K14)</f>
        <v>0</v>
      </c>
      <c r="M14" s="1">
        <f>IFERROR(VLOOKUP($A14,delibb,2,0),0)*(Físico!L14)</f>
        <v>0</v>
      </c>
      <c r="N14" s="1">
        <f>IFERROR(VLOOKUP($A14,delibb,2,0),0)*(Físico!M14)</f>
        <v>0</v>
      </c>
      <c r="O14" s="1">
        <f>IFERROR(VLOOKUP($A14,delibb,2,0),0)*(Físico!N14)</f>
        <v>0</v>
      </c>
      <c r="P14" s="1">
        <f>IFERROR(VLOOKUP($A14,delibb,2,0),0)*(Físico!O14)</f>
        <v>0</v>
      </c>
      <c r="Q14" s="1">
        <f>IFERROR(VLOOKUP($A14,delibb,2,0),0)*(Físico!P14)</f>
        <v>0</v>
      </c>
      <c r="R14" s="1">
        <f>IFERROR(VLOOKUP($A14,delibb,2,0),0)*(Físico!Q14)</f>
        <v>0</v>
      </c>
      <c r="S14" s="1">
        <f>IFERROR(VLOOKUP($A14,delibb,2,0),0)*(Físico!R14)</f>
        <v>0</v>
      </c>
      <c r="T14" s="1">
        <f>IFERROR(VLOOKUP($A14,delibb,2,0),0)*(Físico!S14)</f>
        <v>0</v>
      </c>
      <c r="U14" s="1">
        <f>IFERROR(VLOOKUP($A14,delibb,2,0),0)*(Físico!T14)</f>
        <v>0</v>
      </c>
      <c r="V14" s="1">
        <f>IFERROR(VLOOKUP($A14,delibb,2,0),0)*(Físico!U14)</f>
        <v>0</v>
      </c>
      <c r="W14" s="1">
        <f>IFERROR(VLOOKUP($A14,delibb,2,0),0)*(Físico!V14)</f>
        <v>0</v>
      </c>
      <c r="X14" s="1">
        <f>IFERROR(VLOOKUP($A14,delibb,2,0),0)*(Físico!W14)</f>
        <v>0</v>
      </c>
      <c r="Y14" s="1">
        <f>IFERROR(VLOOKUP($A14,delibb,2,0),0)*(Físico!X14)</f>
        <v>0</v>
      </c>
      <c r="Z14" s="1">
        <f>IFERROR(VLOOKUP($A14,delibb,2,0),0)*(Físico!Y14)</f>
        <v>0</v>
      </c>
      <c r="AA14" s="1">
        <f>IFERROR(VLOOKUP($A14,delibb,2,0),0)*(Físico!Z14)</f>
        <v>0</v>
      </c>
      <c r="AB14" s="1">
        <f>IFERROR(VLOOKUP($A14,delibb,2,0),0)*(Físico!AA14)</f>
        <v>0</v>
      </c>
      <c r="AC14" s="1">
        <f>IFERROR(VLOOKUP($A14,delibb,2,0),0)*(Físico!AB14)</f>
        <v>0</v>
      </c>
      <c r="AD14" s="1">
        <f>IFERROR(VLOOKUP($A14,delibb,2,0),0)*(Físico!AC14)</f>
        <v>0</v>
      </c>
      <c r="AE14" s="1">
        <f>IFERROR(VLOOKUP($A14,delibb,2,0),0)*(Físico!AD14)</f>
        <v>0</v>
      </c>
      <c r="AF14" s="1">
        <f>IFERROR(VLOOKUP($A14,delibb,2,0),0)*(Físico!AE14)</f>
        <v>0</v>
      </c>
      <c r="AG14" s="1">
        <f t="shared" si="1"/>
        <v>2954.54</v>
      </c>
    </row>
    <row r="15" spans="1:33" x14ac:dyDescent="0.25">
      <c r="B15" t="s">
        <v>31</v>
      </c>
      <c r="C15" s="1">
        <f t="shared" ref="C15:AF15" si="2">SUM(C2:C14)</f>
        <v>0</v>
      </c>
      <c r="D15" s="1">
        <f t="shared" si="2"/>
        <v>0</v>
      </c>
      <c r="E15" s="1">
        <f t="shared" si="2"/>
        <v>0</v>
      </c>
      <c r="F15" s="1">
        <f t="shared" si="2"/>
        <v>0</v>
      </c>
      <c r="G15" s="1">
        <f t="shared" si="2"/>
        <v>0</v>
      </c>
      <c r="H15" s="1">
        <f t="shared" si="2"/>
        <v>0</v>
      </c>
      <c r="I15" s="1">
        <f t="shared" si="2"/>
        <v>21854.420000000002</v>
      </c>
      <c r="J15" s="1">
        <f t="shared" si="2"/>
        <v>0</v>
      </c>
      <c r="K15" s="1">
        <f t="shared" si="2"/>
        <v>0</v>
      </c>
      <c r="L15" s="1">
        <f t="shared" si="2"/>
        <v>0</v>
      </c>
      <c r="M15" s="1">
        <f t="shared" si="2"/>
        <v>0</v>
      </c>
      <c r="N15" s="1">
        <f t="shared" si="2"/>
        <v>0</v>
      </c>
      <c r="O15" s="1">
        <f t="shared" si="2"/>
        <v>5061.8999999999996</v>
      </c>
      <c r="P15" s="1">
        <f t="shared" si="2"/>
        <v>0</v>
      </c>
      <c r="Q15" s="1">
        <f t="shared" si="2"/>
        <v>0</v>
      </c>
      <c r="R15" s="1">
        <f t="shared" si="2"/>
        <v>785.04</v>
      </c>
      <c r="S15" s="1">
        <f t="shared" si="2"/>
        <v>0</v>
      </c>
      <c r="T15" s="1">
        <f t="shared" si="2"/>
        <v>12121.51</v>
      </c>
      <c r="U15" s="1">
        <f t="shared" si="2"/>
        <v>0</v>
      </c>
      <c r="V15" s="1">
        <f t="shared" si="2"/>
        <v>0</v>
      </c>
      <c r="W15" s="1">
        <f t="shared" si="2"/>
        <v>0</v>
      </c>
      <c r="X15" s="1">
        <f t="shared" si="2"/>
        <v>0</v>
      </c>
      <c r="Y15" s="1">
        <f t="shared" si="2"/>
        <v>0</v>
      </c>
      <c r="Z15" s="1">
        <f t="shared" si="2"/>
        <v>0</v>
      </c>
      <c r="AA15" s="1">
        <f t="shared" si="2"/>
        <v>0</v>
      </c>
      <c r="AB15" s="1">
        <f t="shared" si="2"/>
        <v>0</v>
      </c>
      <c r="AC15" s="1">
        <f t="shared" si="2"/>
        <v>0</v>
      </c>
      <c r="AD15" s="1">
        <f t="shared" si="2"/>
        <v>0</v>
      </c>
      <c r="AE15" s="1">
        <f t="shared" si="2"/>
        <v>0</v>
      </c>
      <c r="AF15" s="1">
        <f t="shared" si="2"/>
        <v>0</v>
      </c>
      <c r="AG15" s="1">
        <f>SUM(AG2:AG14)</f>
        <v>39822.870000000003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2025-08-18T20:57:55Z</dcterms:created>
  <dcterms:modified xsi:type="dcterms:W3CDTF">2025-08-20T18:52:40Z</dcterms:modified>
</cp:coreProperties>
</file>