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K:\DAES\GEMAS\CAMPANHA CIRURGIAS ELETIVAS\TABELA CATARINENSE 2025\Maio\Detalhado\Hospitalar\"/>
    </mc:Choice>
  </mc:AlternateContent>
  <xr:revisionPtr revIDLastSave="0" documentId="13_ncr:1_{B42E3DCB-4B71-472B-9303-BFD6469BE13A}" xr6:coauthVersionLast="47" xr6:coauthVersionMax="47" xr10:uidLastSave="{00000000-0000-0000-0000-000000000000}"/>
  <bookViews>
    <workbookView xWindow="-120" yWindow="-120" windowWidth="29040" windowHeight="15720" tabRatio="932" activeTab="1" xr2:uid="{66216E4A-8CBF-434B-820E-1FA1060F00B2}"/>
  </bookViews>
  <sheets>
    <sheet name="Delib" sheetId="1" r:id="rId1"/>
    <sheet name="OPME" sheetId="2" r:id="rId2"/>
    <sheet name="2303167" sheetId="3" r:id="rId3"/>
    <sheet name="2303892" sheetId="4" r:id="rId4"/>
    <sheet name="2306336" sheetId="5" r:id="rId5"/>
    <sheet name="2436469" sheetId="6" r:id="rId6"/>
    <sheet name="2491249" sheetId="7" r:id="rId7"/>
    <sheet name="2492342" sheetId="8" r:id="rId8"/>
    <sheet name="2521296" sheetId="9" r:id="rId9"/>
    <sheet name="2521695" sheetId="10" r:id="rId10"/>
    <sheet name="2521792" sheetId="11" r:id="rId11"/>
    <sheet name="2522411" sheetId="12" r:id="rId12"/>
    <sheet name="2522691" sheetId="13" r:id="rId13"/>
    <sheet name="2558246" sheetId="14" r:id="rId14"/>
    <sheet name="2558254" sheetId="18" r:id="rId15"/>
    <sheet name="2568713" sheetId="15" r:id="rId16"/>
    <sheet name="2662914" sheetId="16" r:id="rId17"/>
    <sheet name="6854729" sheetId="17" r:id="rId18"/>
  </sheets>
  <definedNames>
    <definedName name="_xlnm._FilterDatabase" localSheetId="1" hidden="1">OPME!$E$40:$E$56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6" i="2" l="1"/>
  <c r="D56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40" i="2"/>
  <c r="C56" i="2"/>
  <c r="C22" i="16"/>
  <c r="C29" i="18"/>
  <c r="C27" i="15"/>
  <c r="C23" i="13"/>
  <c r="C41" i="12"/>
  <c r="C27" i="10"/>
  <c r="C33" i="9"/>
  <c r="C22" i="6"/>
  <c r="C28" i="5"/>
  <c r="C29" i="4"/>
  <c r="B37" i="2"/>
  <c r="C37" i="2"/>
  <c r="D37" i="2"/>
  <c r="E37" i="2"/>
  <c r="F37" i="2"/>
  <c r="G37" i="2"/>
  <c r="H37" i="2"/>
  <c r="I37" i="2"/>
  <c r="J37" i="2"/>
  <c r="K37" i="2"/>
  <c r="L37" i="2"/>
  <c r="M37" i="2"/>
  <c r="N37" i="2"/>
  <c r="O37" i="2"/>
  <c r="O22" i="2"/>
  <c r="O23" i="2"/>
  <c r="O24" i="2"/>
  <c r="O25" i="2"/>
  <c r="O26" i="2"/>
  <c r="O27" i="2"/>
  <c r="O28" i="2"/>
  <c r="O29" i="2"/>
  <c r="O30" i="2"/>
  <c r="O31" i="2"/>
  <c r="O32" i="2"/>
  <c r="O33" i="2"/>
  <c r="O34" i="2"/>
  <c r="O35" i="2"/>
  <c r="O36" i="2"/>
  <c r="O21" i="2"/>
  <c r="N23" i="2"/>
  <c r="B22" i="2"/>
  <c r="C22" i="2"/>
  <c r="D22" i="2"/>
  <c r="E22" i="2"/>
  <c r="F22" i="2"/>
  <c r="G22" i="2"/>
  <c r="H22" i="2"/>
  <c r="I22" i="2"/>
  <c r="J22" i="2"/>
  <c r="K22" i="2"/>
  <c r="L22" i="2"/>
  <c r="M22" i="2"/>
  <c r="N22" i="2"/>
  <c r="B23" i="2"/>
  <c r="C23" i="2"/>
  <c r="D23" i="2"/>
  <c r="E23" i="2"/>
  <c r="F23" i="2"/>
  <c r="G23" i="2"/>
  <c r="H23" i="2"/>
  <c r="I23" i="2"/>
  <c r="J23" i="2"/>
  <c r="K23" i="2"/>
  <c r="L23" i="2"/>
  <c r="M23" i="2"/>
  <c r="B24" i="2"/>
  <c r="C24" i="2"/>
  <c r="D24" i="2"/>
  <c r="E24" i="2"/>
  <c r="F24" i="2"/>
  <c r="G24" i="2"/>
  <c r="H24" i="2"/>
  <c r="I24" i="2"/>
  <c r="J24" i="2"/>
  <c r="K24" i="2"/>
  <c r="L24" i="2"/>
  <c r="M24" i="2"/>
  <c r="N24" i="2"/>
  <c r="B25" i="2"/>
  <c r="C25" i="2"/>
  <c r="D25" i="2"/>
  <c r="E25" i="2"/>
  <c r="F25" i="2"/>
  <c r="G25" i="2"/>
  <c r="H25" i="2"/>
  <c r="I25" i="2"/>
  <c r="J25" i="2"/>
  <c r="K25" i="2"/>
  <c r="L25" i="2"/>
  <c r="M25" i="2"/>
  <c r="N25" i="2"/>
  <c r="B26" i="2"/>
  <c r="C26" i="2"/>
  <c r="D26" i="2"/>
  <c r="E26" i="2"/>
  <c r="F26" i="2"/>
  <c r="G26" i="2"/>
  <c r="H26" i="2"/>
  <c r="I26" i="2"/>
  <c r="J26" i="2"/>
  <c r="K26" i="2"/>
  <c r="L26" i="2"/>
  <c r="M26" i="2"/>
  <c r="N26" i="2"/>
  <c r="B27" i="2"/>
  <c r="C27" i="2"/>
  <c r="D27" i="2"/>
  <c r="E27" i="2"/>
  <c r="F27" i="2"/>
  <c r="G27" i="2"/>
  <c r="H27" i="2"/>
  <c r="I27" i="2"/>
  <c r="J27" i="2"/>
  <c r="K27" i="2"/>
  <c r="L27" i="2"/>
  <c r="M27" i="2"/>
  <c r="N27" i="2"/>
  <c r="B28" i="2"/>
  <c r="C28" i="2"/>
  <c r="D28" i="2"/>
  <c r="E28" i="2"/>
  <c r="F28" i="2"/>
  <c r="G28" i="2"/>
  <c r="H28" i="2"/>
  <c r="I28" i="2"/>
  <c r="J28" i="2"/>
  <c r="K28" i="2"/>
  <c r="L28" i="2"/>
  <c r="M28" i="2"/>
  <c r="N28" i="2"/>
  <c r="B29" i="2"/>
  <c r="C29" i="2"/>
  <c r="D29" i="2"/>
  <c r="E29" i="2"/>
  <c r="F29" i="2"/>
  <c r="G29" i="2"/>
  <c r="H29" i="2"/>
  <c r="I29" i="2"/>
  <c r="J29" i="2"/>
  <c r="K29" i="2"/>
  <c r="L29" i="2"/>
  <c r="M29" i="2"/>
  <c r="N29" i="2"/>
  <c r="B30" i="2"/>
  <c r="C30" i="2"/>
  <c r="D30" i="2"/>
  <c r="E30" i="2"/>
  <c r="F30" i="2"/>
  <c r="G30" i="2"/>
  <c r="H30" i="2"/>
  <c r="I30" i="2"/>
  <c r="J30" i="2"/>
  <c r="K30" i="2"/>
  <c r="L30" i="2"/>
  <c r="M30" i="2"/>
  <c r="N30" i="2"/>
  <c r="B31" i="2"/>
  <c r="C31" i="2"/>
  <c r="D31" i="2"/>
  <c r="E31" i="2"/>
  <c r="F31" i="2"/>
  <c r="G31" i="2"/>
  <c r="H31" i="2"/>
  <c r="I31" i="2"/>
  <c r="J31" i="2"/>
  <c r="K31" i="2"/>
  <c r="L31" i="2"/>
  <c r="M31" i="2"/>
  <c r="N31" i="2"/>
  <c r="B32" i="2"/>
  <c r="C32" i="2"/>
  <c r="D32" i="2"/>
  <c r="E32" i="2"/>
  <c r="F32" i="2"/>
  <c r="G32" i="2"/>
  <c r="H32" i="2"/>
  <c r="I32" i="2"/>
  <c r="J32" i="2"/>
  <c r="K32" i="2"/>
  <c r="L32" i="2"/>
  <c r="M32" i="2"/>
  <c r="N32" i="2"/>
  <c r="B33" i="2"/>
  <c r="C33" i="2"/>
  <c r="D33" i="2"/>
  <c r="E33" i="2"/>
  <c r="F33" i="2"/>
  <c r="G33" i="2"/>
  <c r="H33" i="2"/>
  <c r="I33" i="2"/>
  <c r="J33" i="2"/>
  <c r="K33" i="2"/>
  <c r="L33" i="2"/>
  <c r="M33" i="2"/>
  <c r="N33" i="2"/>
  <c r="B34" i="2"/>
  <c r="C34" i="2"/>
  <c r="D34" i="2"/>
  <c r="E34" i="2"/>
  <c r="F34" i="2"/>
  <c r="G34" i="2"/>
  <c r="H34" i="2"/>
  <c r="I34" i="2"/>
  <c r="J34" i="2"/>
  <c r="K34" i="2"/>
  <c r="L34" i="2"/>
  <c r="M34" i="2"/>
  <c r="N34" i="2"/>
  <c r="B35" i="2"/>
  <c r="C35" i="2"/>
  <c r="D35" i="2"/>
  <c r="E35" i="2"/>
  <c r="F35" i="2"/>
  <c r="G35" i="2"/>
  <c r="H35" i="2"/>
  <c r="I35" i="2"/>
  <c r="J35" i="2"/>
  <c r="K35" i="2"/>
  <c r="L35" i="2"/>
  <c r="M35" i="2"/>
  <c r="N35" i="2"/>
  <c r="B36" i="2"/>
  <c r="C36" i="2"/>
  <c r="D36" i="2"/>
  <c r="E36" i="2"/>
  <c r="F36" i="2"/>
  <c r="G36" i="2"/>
  <c r="H36" i="2"/>
  <c r="I36" i="2"/>
  <c r="J36" i="2"/>
  <c r="K36" i="2"/>
  <c r="L36" i="2"/>
  <c r="M36" i="2"/>
  <c r="N36" i="2"/>
  <c r="C21" i="2"/>
  <c r="D21" i="2"/>
  <c r="E21" i="2"/>
  <c r="F21" i="2"/>
  <c r="G21" i="2"/>
  <c r="H21" i="2"/>
  <c r="I21" i="2"/>
  <c r="J21" i="2"/>
  <c r="K21" i="2"/>
  <c r="L21" i="2"/>
  <c r="M21" i="2"/>
  <c r="N21" i="2"/>
  <c r="B21" i="2"/>
</calcChain>
</file>

<file path=xl/sharedStrings.xml><?xml version="1.0" encoding="utf-8"?>
<sst xmlns="http://schemas.openxmlformats.org/spreadsheetml/2006/main" count="438" uniqueCount="56">
  <si>
    <t>Hospital SC (CNES)</t>
  </si>
  <si>
    <t>040804007 395,39</t>
  </si>
  <si>
    <t>040804009 4901,65</t>
  </si>
  <si>
    <t>040805005 12830,04</t>
  </si>
  <si>
    <t>040805006 3821,18</t>
  </si>
  <si>
    <t>040901006 4000</t>
  </si>
  <si>
    <t>040901017 2000</t>
  </si>
  <si>
    <t>040901023 6000</t>
  </si>
  <si>
    <t>040901029 4000</t>
  </si>
  <si>
    <t>040901038 4000</t>
  </si>
  <si>
    <t>040901056 6000</t>
  </si>
  <si>
    <t>040901059 4000</t>
  </si>
  <si>
    <t>040902017 3000</t>
  </si>
  <si>
    <t>040903004 4000</t>
  </si>
  <si>
    <t>Total</t>
  </si>
  <si>
    <t>2303167 HOSPITAL SANTO ANTONIO DE ITAPEMA</t>
  </si>
  <si>
    <t>2303892 HOSPITAL SAO FRANCISCO</t>
  </si>
  <si>
    <t>2306336 HOSPITAL SAO JOSE</t>
  </si>
  <si>
    <t>2436469 HOSPITAL MUNICIPAL SAO JOSE</t>
  </si>
  <si>
    <t>2491249 HOSPITAL SANTA CRUZ DE CANOINHAS</t>
  </si>
  <si>
    <t>2492342 HOSPITAL SANTO ANTONIO GUARAMIRIM</t>
  </si>
  <si>
    <t>2521296 HOSPITAL BETHESDA</t>
  </si>
  <si>
    <t>2521695 HOSPITAL RIO NEGRINHO</t>
  </si>
  <si>
    <t>2521792 HOSPITAL E MATERNIDADE SAGRADA FAMILIA</t>
  </si>
  <si>
    <t>2522411 HOSPITAL AZAMBUJA</t>
  </si>
  <si>
    <t>2522691 HOSPITAL E MATERNIDADE MARIETA KONDER BORNHAUSEN</t>
  </si>
  <si>
    <t>2558246 HOSPITAL SANTA ISABEL</t>
  </si>
  <si>
    <t>2558254 HOSPITAL SANTO ANTONIO</t>
  </si>
  <si>
    <t>2568713 HOSPITAL REGIONAL ALTO VALE</t>
  </si>
  <si>
    <t>2662914 HOSPITAL SEARA DO BEM MATERNO E INFANTIL</t>
  </si>
  <si>
    <t>6854729 HOSPITAL MUNICIPAL RUTH CARDOSO</t>
  </si>
  <si>
    <t>0702030074 CENTRALIZADOR PARA COMPONENTE FEMORAL CIMENTADO MODULAR</t>
  </si>
  <si>
    <t>0702030104 COMPONENTE ACETABULAR METALICO DE FIXACAO BIOLOGICA PRIMARIA / REVISAO</t>
  </si>
  <si>
    <t>0702030139 COMPONENTE CEFALICO PARA ARTROPLASTIA TOTAL DO QUADRIL (INCLUI PROTESE)</t>
  </si>
  <si>
    <t>0702030163 COMPONENTE FEMORAL CIMENTADO MODULAR PRIMARIO</t>
  </si>
  <si>
    <t>0702030210 COMPONENTE FEMORAL NAO CIMENTADO MODULAR PRIMARIO</t>
  </si>
  <si>
    <t>0702030228 COMPONENTE FEMORAL PRIMARIO CIMENTADO / FIXACAO BIOLOGICA</t>
  </si>
  <si>
    <t>0702030279 COMPONENTE TIBIAL PRIMARIO DE POLIETILENO</t>
  </si>
  <si>
    <t>0702030287 COMPONENTE TIBIAL PRIMARIO METALICO CIMENTADO / FIXACAO BIOLOGICA</t>
  </si>
  <si>
    <t>0702030597 COMPONENTE ACETABULAR DE POLIETILENO P/ COMPONENTE METALICO PRIMARIO / DE REVISAO DE FIXACAO BIOLOGI</t>
  </si>
  <si>
    <t>0702030767 PARAFUSO P/ COMPONENTE ACETABULAR</t>
  </si>
  <si>
    <t>0702031259 RESTRITOR DE CIMENTO FEMORAL/UMERAL</t>
  </si>
  <si>
    <t>0702031380 CIMENTO S/ ANTIBIOTICO</t>
  </si>
  <si>
    <t>0702030090 COMPONENTE ACETABULAR DE POLIETILENO CIMENTADO PRIMARIO / REVISAO</t>
  </si>
  <si>
    <t>0702060011 CATETER DUPLO J</t>
  </si>
  <si>
    <t>0702030155 COMPONENTE DE AUMENTO FEMURAL P/ REVISAO DE PROTESE TOTAL DE JOELHO</t>
  </si>
  <si>
    <t>0702030180 COMPONENTE FEMORAL DE REVISAO CIMENTADO / FIXACAO BIOLOGICA</t>
  </si>
  <si>
    <t>0702030252 COMPONENTE TIBIAL DE REVISAO DE POLIETILENO</t>
  </si>
  <si>
    <t>0702030260 COMPONENTE TIBIAL DE REVISAO METALICO CIMENTADO / FIXACAO BIOLOGICA EM CUNHA</t>
  </si>
  <si>
    <t>0702030503 HASTE FEMORAL P/ REVISAO DE PROTESE TOTAL DO JOELHO</t>
  </si>
  <si>
    <t>0702030589 HASTE TIBIAL P/ REVISAO DE PROTESE TOTAL DO JOELHO</t>
  </si>
  <si>
    <t>0702030082 CIMENTO C/ ANTIBIOTICO</t>
  </si>
  <si>
    <t>0702030147 COMPONENTE DE AUMENTO TIBIAL P/ REVISAO DE PROTESE TOTAL DE JOELHO</t>
  </si>
  <si>
    <t>0702030244 COMPONENTE PATELAR CIMENTADO / FIXACAO BIOLOGICA</t>
  </si>
  <si>
    <t>0702030694 PARAFUSO CORTICAL 3,5 MM</t>
  </si>
  <si>
    <t>0702031151 PROTESE NAO CONVENCIONAL ARTICULADA DISTAL DE MEMBRO INFERIOR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</si>
</sst>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R$&quot;\ #,##0.00;[Red]\-&quot;R$&quot;\ #,##0.00"/>
    <numFmt numFmtId="44" formatCode="_-&quot;R$&quot;\ * #,##0.00_-;\-&quot;R$&quot;\ * #,##0.00_-;_-&quot;R$&quot;\ * &quot;-&quot;??_-;_-@_-"/>
    <numFmt numFmtId="164" formatCode="[$R$-416]\ #,##0.00;[Red]\-[$R$-416]\ #,##0.0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">
    <xf numFmtId="0" fontId="0" fillId="0" borderId="0" xfId="0"/>
    <xf numFmtId="44" fontId="0" fillId="0" borderId="0" xfId="1" applyFont="1"/>
    <xf numFmtId="0" fontId="2" fillId="0" borderId="0" xfId="0" applyFont="1"/>
    <xf numFmtId="164" fontId="2" fillId="0" borderId="0" xfId="0" applyNumberFormat="1" applyFont="1"/>
    <xf numFmtId="4" fontId="0" fillId="0" borderId="0" xfId="0" applyNumberFormat="1"/>
    <xf numFmtId="44" fontId="0" fillId="0" borderId="0" xfId="0" applyNumberFormat="1"/>
    <xf numFmtId="8" fontId="0" fillId="0" borderId="0" xfId="1" applyNumberFormat="1" applyFont="1"/>
    <xf numFmtId="8" fontId="0" fillId="0" borderId="0" xfId="0" applyNumberFormat="1"/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23171E-5738-4597-AF2C-E18629A8F9A5}">
  <dimension ref="A1:B20"/>
  <sheetViews>
    <sheetView workbookViewId="0">
      <selection sqref="A1:B20"/>
    </sheetView>
  </sheetViews>
  <sheetFormatPr defaultRowHeight="15" x14ac:dyDescent="0.25"/>
  <cols>
    <col min="2" max="2" width="11.7109375" bestFit="1" customWidth="1"/>
  </cols>
  <sheetData>
    <row r="1" spans="1:2" x14ac:dyDescent="0.25">
      <c r="A1" s="2">
        <v>40703025</v>
      </c>
      <c r="B1" s="3">
        <v>2428.54</v>
      </c>
    </row>
    <row r="2" spans="1:2" x14ac:dyDescent="0.25">
      <c r="A2" s="2">
        <v>40801005</v>
      </c>
      <c r="B2" s="3">
        <v>4146.4799999999996</v>
      </c>
    </row>
    <row r="3" spans="1:2" x14ac:dyDescent="0.25">
      <c r="A3" s="2">
        <v>40804005</v>
      </c>
      <c r="B3" s="3">
        <v>2011.86</v>
      </c>
    </row>
    <row r="4" spans="1:2" x14ac:dyDescent="0.25">
      <c r="A4" s="2">
        <v>40804007</v>
      </c>
      <c r="B4" s="3">
        <v>395.39</v>
      </c>
    </row>
    <row r="5" spans="1:2" x14ac:dyDescent="0.25">
      <c r="A5" s="2">
        <v>40804008</v>
      </c>
      <c r="B5" s="3">
        <v>287.91000000000003</v>
      </c>
    </row>
    <row r="6" spans="1:2" x14ac:dyDescent="0.25">
      <c r="A6" s="2">
        <v>40804009</v>
      </c>
      <c r="B6" s="3">
        <v>4901.6499999999996</v>
      </c>
    </row>
    <row r="7" spans="1:2" x14ac:dyDescent="0.25">
      <c r="A7" s="2">
        <v>40805005</v>
      </c>
      <c r="B7" s="3">
        <v>12830.04</v>
      </c>
    </row>
    <row r="8" spans="1:2" x14ac:dyDescent="0.25">
      <c r="A8" s="2">
        <v>40805006</v>
      </c>
      <c r="B8" s="3">
        <v>3821.18</v>
      </c>
    </row>
    <row r="9" spans="1:2" x14ac:dyDescent="0.25">
      <c r="A9" s="2">
        <v>40901006</v>
      </c>
      <c r="B9" s="3">
        <v>4000</v>
      </c>
    </row>
    <row r="10" spans="1:2" x14ac:dyDescent="0.25">
      <c r="A10" s="2">
        <v>40901017</v>
      </c>
      <c r="B10" s="3">
        <v>2000</v>
      </c>
    </row>
    <row r="11" spans="1:2" x14ac:dyDescent="0.25">
      <c r="A11" s="2">
        <v>40901022</v>
      </c>
      <c r="B11" s="3">
        <v>6000</v>
      </c>
    </row>
    <row r="12" spans="1:2" x14ac:dyDescent="0.25">
      <c r="A12" s="2">
        <v>40901023</v>
      </c>
      <c r="B12" s="3">
        <v>6000</v>
      </c>
    </row>
    <row r="13" spans="1:2" x14ac:dyDescent="0.25">
      <c r="A13" s="2">
        <v>40901029</v>
      </c>
      <c r="B13" s="3">
        <v>4000</v>
      </c>
    </row>
    <row r="14" spans="1:2" x14ac:dyDescent="0.25">
      <c r="A14" s="2">
        <v>40901032</v>
      </c>
      <c r="B14" s="3">
        <v>4000</v>
      </c>
    </row>
    <row r="15" spans="1:2" x14ac:dyDescent="0.25">
      <c r="A15" s="2">
        <v>40901036</v>
      </c>
      <c r="B15" s="3">
        <v>4000</v>
      </c>
    </row>
    <row r="16" spans="1:2" x14ac:dyDescent="0.25">
      <c r="A16" s="2">
        <v>40901038</v>
      </c>
      <c r="B16" s="3">
        <v>4000</v>
      </c>
    </row>
    <row r="17" spans="1:2" x14ac:dyDescent="0.25">
      <c r="A17" s="2">
        <v>40901056</v>
      </c>
      <c r="B17" s="3">
        <v>6000</v>
      </c>
    </row>
    <row r="18" spans="1:2" x14ac:dyDescent="0.25">
      <c r="A18" s="2">
        <v>40901059</v>
      </c>
      <c r="B18" s="3">
        <v>4000</v>
      </c>
    </row>
    <row r="19" spans="1:2" x14ac:dyDescent="0.25">
      <c r="A19" s="2">
        <v>40902017</v>
      </c>
      <c r="B19" s="3">
        <v>3000</v>
      </c>
    </row>
    <row r="20" spans="1:2" x14ac:dyDescent="0.25">
      <c r="A20" s="2">
        <v>40903004</v>
      </c>
      <c r="B20" s="3">
        <v>4000</v>
      </c>
    </row>
  </sheetData>
  <pageMargins left="0.511811024" right="0.511811024" top="0.78740157499999996" bottom="0.78740157499999996" header="0.31496062000000002" footer="0.3149606200000000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E3F7E3-366B-4D5A-9EA9-E2042E0F8ED2}">
  <dimension ref="A1:C27"/>
  <sheetViews>
    <sheetView workbookViewId="0">
      <selection activeCell="C27" sqref="C27"/>
    </sheetView>
  </sheetViews>
  <sheetFormatPr defaultRowHeight="15" x14ac:dyDescent="0.25"/>
  <cols>
    <col min="1" max="1" width="18.28515625" bestFit="1" customWidth="1"/>
    <col min="3" max="3" width="13.28515625" bestFit="1" customWidth="1"/>
  </cols>
  <sheetData>
    <row r="1" spans="1:2" x14ac:dyDescent="0.25">
      <c r="A1" t="s">
        <v>0</v>
      </c>
      <c r="B1" t="s">
        <v>22</v>
      </c>
    </row>
    <row r="2" spans="1:2" x14ac:dyDescent="0.25">
      <c r="A2" t="s">
        <v>1</v>
      </c>
      <c r="B2">
        <v>0</v>
      </c>
    </row>
    <row r="3" spans="1:2" x14ac:dyDescent="0.25">
      <c r="A3" t="s">
        <v>2</v>
      </c>
      <c r="B3">
        <v>10</v>
      </c>
    </row>
    <row r="4" spans="1:2" x14ac:dyDescent="0.25">
      <c r="A4" t="s">
        <v>3</v>
      </c>
      <c r="B4">
        <v>0</v>
      </c>
    </row>
    <row r="5" spans="1:2" x14ac:dyDescent="0.25">
      <c r="A5" t="s">
        <v>4</v>
      </c>
      <c r="B5">
        <v>2</v>
      </c>
    </row>
    <row r="6" spans="1:2" x14ac:dyDescent="0.25">
      <c r="A6" t="s">
        <v>5</v>
      </c>
      <c r="B6">
        <v>0</v>
      </c>
    </row>
    <row r="7" spans="1:2" x14ac:dyDescent="0.25">
      <c r="A7" t="s">
        <v>6</v>
      </c>
      <c r="B7">
        <v>1</v>
      </c>
    </row>
    <row r="8" spans="1:2" x14ac:dyDescent="0.25">
      <c r="A8" t="s">
        <v>7</v>
      </c>
      <c r="B8">
        <v>0</v>
      </c>
    </row>
    <row r="9" spans="1:2" x14ac:dyDescent="0.25">
      <c r="A9" t="s">
        <v>8</v>
      </c>
      <c r="B9">
        <v>0</v>
      </c>
    </row>
    <row r="10" spans="1:2" x14ac:dyDescent="0.25">
      <c r="A10" t="s">
        <v>9</v>
      </c>
      <c r="B10">
        <v>0</v>
      </c>
    </row>
    <row r="11" spans="1:2" x14ac:dyDescent="0.25">
      <c r="A11" t="s">
        <v>10</v>
      </c>
      <c r="B11">
        <v>0</v>
      </c>
    </row>
    <row r="12" spans="1:2" x14ac:dyDescent="0.25">
      <c r="A12" t="s">
        <v>11</v>
      </c>
      <c r="B12">
        <v>0</v>
      </c>
    </row>
    <row r="13" spans="1:2" x14ac:dyDescent="0.25">
      <c r="A13" t="s">
        <v>12</v>
      </c>
      <c r="B13">
        <v>0</v>
      </c>
    </row>
    <row r="14" spans="1:2" x14ac:dyDescent="0.25">
      <c r="A14" t="s">
        <v>13</v>
      </c>
      <c r="B14">
        <v>1</v>
      </c>
    </row>
    <row r="15" spans="1:2" x14ac:dyDescent="0.25">
      <c r="A15" t="s">
        <v>14</v>
      </c>
      <c r="B15">
        <v>14</v>
      </c>
    </row>
    <row r="17" spans="1:3" x14ac:dyDescent="0.25">
      <c r="A17" t="s">
        <v>32</v>
      </c>
      <c r="B17">
        <v>10</v>
      </c>
      <c r="C17" s="1">
        <v>19171.5</v>
      </c>
    </row>
    <row r="18" spans="1:3" x14ac:dyDescent="0.25">
      <c r="A18" t="s">
        <v>33</v>
      </c>
      <c r="B18">
        <v>10</v>
      </c>
      <c r="C18" s="1">
        <v>8600.7999999999993</v>
      </c>
    </row>
    <row r="19" spans="1:3" x14ac:dyDescent="0.25">
      <c r="A19" t="s">
        <v>35</v>
      </c>
      <c r="B19">
        <v>10</v>
      </c>
      <c r="C19" s="1">
        <v>22038.5</v>
      </c>
    </row>
    <row r="20" spans="1:3" x14ac:dyDescent="0.25">
      <c r="A20" t="s">
        <v>36</v>
      </c>
      <c r="B20">
        <v>2</v>
      </c>
      <c r="C20" s="1">
        <v>4950.26</v>
      </c>
    </row>
    <row r="21" spans="1:3" x14ac:dyDescent="0.25">
      <c r="A21" t="s">
        <v>37</v>
      </c>
      <c r="B21">
        <v>2</v>
      </c>
      <c r="C21" s="1">
        <v>2121.98</v>
      </c>
    </row>
    <row r="22" spans="1:3" x14ac:dyDescent="0.25">
      <c r="A22" t="s">
        <v>38</v>
      </c>
      <c r="B22">
        <v>2</v>
      </c>
      <c r="C22" s="1">
        <v>2862.98</v>
      </c>
    </row>
    <row r="23" spans="1:3" x14ac:dyDescent="0.25">
      <c r="A23" t="s">
        <v>39</v>
      </c>
      <c r="B23">
        <v>10</v>
      </c>
      <c r="C23" s="1">
        <v>10810.6</v>
      </c>
    </row>
    <row r="24" spans="1:3" x14ac:dyDescent="0.25">
      <c r="A24" t="s">
        <v>40</v>
      </c>
      <c r="B24">
        <v>19</v>
      </c>
      <c r="C24" s="1">
        <v>4548.41</v>
      </c>
    </row>
    <row r="25" spans="1:3" x14ac:dyDescent="0.25">
      <c r="A25" t="s">
        <v>42</v>
      </c>
      <c r="B25">
        <v>2</v>
      </c>
      <c r="C25" s="1">
        <v>290.83999999999997</v>
      </c>
    </row>
    <row r="26" spans="1:3" x14ac:dyDescent="0.25">
      <c r="A26" t="s">
        <v>44</v>
      </c>
      <c r="B26">
        <v>1</v>
      </c>
      <c r="C26" s="1">
        <v>180</v>
      </c>
    </row>
    <row r="27" spans="1:3" x14ac:dyDescent="0.25">
      <c r="C27" s="1">
        <f>SUM(C17:C26)</f>
        <v>75575.87000000001</v>
      </c>
    </row>
  </sheetData>
  <pageMargins left="0.511811024" right="0.511811024" top="0.78740157499999996" bottom="0.78740157499999996" header="0.31496062000000002" footer="0.3149606200000000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4A2400-6F01-4F12-9A13-986DF242C7D4}">
  <dimension ref="A1:B15"/>
  <sheetViews>
    <sheetView workbookViewId="0">
      <selection sqref="A1:A15"/>
    </sheetView>
  </sheetViews>
  <sheetFormatPr defaultRowHeight="15" x14ac:dyDescent="0.25"/>
  <cols>
    <col min="1" max="1" width="18.28515625" bestFit="1" customWidth="1"/>
  </cols>
  <sheetData>
    <row r="1" spans="1:2" x14ac:dyDescent="0.25">
      <c r="A1" t="s">
        <v>0</v>
      </c>
      <c r="B1" t="s">
        <v>23</v>
      </c>
    </row>
    <row r="2" spans="1:2" x14ac:dyDescent="0.25">
      <c r="A2" t="s">
        <v>1</v>
      </c>
      <c r="B2">
        <v>0</v>
      </c>
    </row>
    <row r="3" spans="1:2" x14ac:dyDescent="0.25">
      <c r="A3" t="s">
        <v>2</v>
      </c>
      <c r="B3">
        <v>0</v>
      </c>
    </row>
    <row r="4" spans="1:2" x14ac:dyDescent="0.25">
      <c r="A4" t="s">
        <v>3</v>
      </c>
      <c r="B4">
        <v>0</v>
      </c>
    </row>
    <row r="5" spans="1:2" x14ac:dyDescent="0.25">
      <c r="A5" t="s">
        <v>4</v>
      </c>
      <c r="B5">
        <v>0</v>
      </c>
    </row>
    <row r="6" spans="1:2" x14ac:dyDescent="0.25">
      <c r="A6" t="s">
        <v>5</v>
      </c>
      <c r="B6">
        <v>2</v>
      </c>
    </row>
    <row r="7" spans="1:2" x14ac:dyDescent="0.25">
      <c r="A7" t="s">
        <v>6</v>
      </c>
      <c r="B7">
        <v>0</v>
      </c>
    </row>
    <row r="8" spans="1:2" x14ac:dyDescent="0.25">
      <c r="A8" t="s">
        <v>7</v>
      </c>
      <c r="B8">
        <v>0</v>
      </c>
    </row>
    <row r="9" spans="1:2" x14ac:dyDescent="0.25">
      <c r="A9" t="s">
        <v>8</v>
      </c>
      <c r="B9">
        <v>0</v>
      </c>
    </row>
    <row r="10" spans="1:2" x14ac:dyDescent="0.25">
      <c r="A10" t="s">
        <v>9</v>
      </c>
      <c r="B10">
        <v>0</v>
      </c>
    </row>
    <row r="11" spans="1:2" x14ac:dyDescent="0.25">
      <c r="A11" t="s">
        <v>10</v>
      </c>
      <c r="B11">
        <v>0</v>
      </c>
    </row>
    <row r="12" spans="1:2" x14ac:dyDescent="0.25">
      <c r="A12" t="s">
        <v>11</v>
      </c>
      <c r="B12">
        <v>0</v>
      </c>
    </row>
    <row r="13" spans="1:2" x14ac:dyDescent="0.25">
      <c r="A13" t="s">
        <v>12</v>
      </c>
      <c r="B13">
        <v>0</v>
      </c>
    </row>
    <row r="14" spans="1:2" x14ac:dyDescent="0.25">
      <c r="A14" t="s">
        <v>13</v>
      </c>
      <c r="B14">
        <v>0</v>
      </c>
    </row>
    <row r="15" spans="1:2" x14ac:dyDescent="0.25">
      <c r="A15" t="s">
        <v>14</v>
      </c>
      <c r="B15">
        <v>2</v>
      </c>
    </row>
  </sheetData>
  <pageMargins left="0.511811024" right="0.511811024" top="0.78740157499999996" bottom="0.78740157499999996" header="0.31496062000000002" footer="0.3149606200000000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57175A-7E57-4280-929F-ADD726E6BA33}">
  <dimension ref="A1:C41"/>
  <sheetViews>
    <sheetView topLeftCell="A10" workbookViewId="0">
      <selection activeCell="C41" sqref="C41"/>
    </sheetView>
  </sheetViews>
  <sheetFormatPr defaultRowHeight="15" x14ac:dyDescent="0.25"/>
  <cols>
    <col min="1" max="1" width="18.28515625" bestFit="1" customWidth="1"/>
    <col min="3" max="3" width="14.28515625" bestFit="1" customWidth="1"/>
  </cols>
  <sheetData>
    <row r="1" spans="1:2" x14ac:dyDescent="0.25">
      <c r="A1" t="s">
        <v>0</v>
      </c>
      <c r="B1" t="s">
        <v>24</v>
      </c>
    </row>
    <row r="2" spans="1:2" x14ac:dyDescent="0.25">
      <c r="A2" t="s">
        <v>1</v>
      </c>
      <c r="B2">
        <v>0</v>
      </c>
    </row>
    <row r="3" spans="1:2" x14ac:dyDescent="0.25">
      <c r="A3" t="s">
        <v>2</v>
      </c>
      <c r="B3">
        <v>1</v>
      </c>
    </row>
    <row r="4" spans="1:2" x14ac:dyDescent="0.25">
      <c r="A4" t="s">
        <v>3</v>
      </c>
      <c r="B4">
        <v>3</v>
      </c>
    </row>
    <row r="5" spans="1:2" x14ac:dyDescent="0.25">
      <c r="A5" t="s">
        <v>4</v>
      </c>
      <c r="B5">
        <v>7</v>
      </c>
    </row>
    <row r="6" spans="1:2" x14ac:dyDescent="0.25">
      <c r="A6" t="s">
        <v>5</v>
      </c>
      <c r="B6">
        <v>1</v>
      </c>
    </row>
    <row r="7" spans="1:2" x14ac:dyDescent="0.25">
      <c r="A7" t="s">
        <v>6</v>
      </c>
      <c r="B7">
        <v>0</v>
      </c>
    </row>
    <row r="8" spans="1:2" x14ac:dyDescent="0.25">
      <c r="A8" t="s">
        <v>7</v>
      </c>
      <c r="B8">
        <v>1</v>
      </c>
    </row>
    <row r="9" spans="1:2" x14ac:dyDescent="0.25">
      <c r="A9" t="s">
        <v>8</v>
      </c>
      <c r="B9">
        <v>0</v>
      </c>
    </row>
    <row r="10" spans="1:2" x14ac:dyDescent="0.25">
      <c r="A10" t="s">
        <v>9</v>
      </c>
      <c r="B10">
        <v>0</v>
      </c>
    </row>
    <row r="11" spans="1:2" x14ac:dyDescent="0.25">
      <c r="A11" t="s">
        <v>10</v>
      </c>
      <c r="B11">
        <v>0</v>
      </c>
    </row>
    <row r="12" spans="1:2" x14ac:dyDescent="0.25">
      <c r="A12" t="s">
        <v>11</v>
      </c>
      <c r="B12">
        <v>5</v>
      </c>
    </row>
    <row r="13" spans="1:2" x14ac:dyDescent="0.25">
      <c r="A13" t="s">
        <v>12</v>
      </c>
      <c r="B13">
        <v>1</v>
      </c>
    </row>
    <row r="14" spans="1:2" x14ac:dyDescent="0.25">
      <c r="A14" t="s">
        <v>13</v>
      </c>
      <c r="B14">
        <v>0</v>
      </c>
    </row>
    <row r="15" spans="1:2" x14ac:dyDescent="0.25">
      <c r="A15" t="s">
        <v>14</v>
      </c>
      <c r="B15">
        <v>19</v>
      </c>
    </row>
    <row r="17" spans="1:3" x14ac:dyDescent="0.25">
      <c r="A17" t="s">
        <v>31</v>
      </c>
      <c r="B17">
        <v>1</v>
      </c>
      <c r="C17" s="1">
        <v>155.02000000000001</v>
      </c>
    </row>
    <row r="18" spans="1:3" x14ac:dyDescent="0.25">
      <c r="A18" t="s">
        <v>51</v>
      </c>
      <c r="B18">
        <v>7</v>
      </c>
      <c r="C18" s="1">
        <v>1838.41</v>
      </c>
    </row>
    <row r="19" spans="1:3" x14ac:dyDescent="0.25">
      <c r="A19" t="s">
        <v>32</v>
      </c>
      <c r="B19">
        <v>1</v>
      </c>
      <c r="C19" s="1">
        <v>1917.15</v>
      </c>
    </row>
    <row r="20" spans="1:3" x14ac:dyDescent="0.25">
      <c r="A20" t="s">
        <v>33</v>
      </c>
      <c r="B20">
        <v>1</v>
      </c>
      <c r="C20" s="1">
        <v>860.08</v>
      </c>
    </row>
    <row r="21" spans="1:3" x14ac:dyDescent="0.25">
      <c r="A21" t="s">
        <v>52</v>
      </c>
      <c r="B21">
        <v>4</v>
      </c>
      <c r="C21" s="1">
        <v>4447.3999999999996</v>
      </c>
    </row>
    <row r="22" spans="1:3" x14ac:dyDescent="0.25">
      <c r="A22" t="s">
        <v>45</v>
      </c>
      <c r="B22">
        <v>8</v>
      </c>
      <c r="C22" s="1">
        <v>19371.919999999998</v>
      </c>
    </row>
    <row r="23" spans="1:3" x14ac:dyDescent="0.25">
      <c r="A23" t="s">
        <v>34</v>
      </c>
      <c r="B23">
        <v>1</v>
      </c>
      <c r="C23" s="1">
        <v>2016</v>
      </c>
    </row>
    <row r="24" spans="1:3" x14ac:dyDescent="0.25">
      <c r="A24" t="s">
        <v>46</v>
      </c>
      <c r="B24">
        <v>2</v>
      </c>
      <c r="C24" s="1">
        <v>7108.26</v>
      </c>
    </row>
    <row r="25" spans="1:3" x14ac:dyDescent="0.25">
      <c r="A25" t="s">
        <v>35</v>
      </c>
      <c r="B25">
        <v>1</v>
      </c>
      <c r="C25" s="1">
        <v>2203.85</v>
      </c>
    </row>
    <row r="26" spans="1:3" x14ac:dyDescent="0.25">
      <c r="A26" t="s">
        <v>36</v>
      </c>
      <c r="B26">
        <v>7</v>
      </c>
      <c r="C26" s="1">
        <v>17325.91</v>
      </c>
    </row>
    <row r="27" spans="1:3" x14ac:dyDescent="0.25">
      <c r="A27" t="s">
        <v>53</v>
      </c>
      <c r="B27">
        <v>9</v>
      </c>
      <c r="C27" s="1">
        <v>3109.14</v>
      </c>
    </row>
    <row r="28" spans="1:3" x14ac:dyDescent="0.25">
      <c r="A28" t="s">
        <v>47</v>
      </c>
      <c r="B28">
        <v>2</v>
      </c>
      <c r="C28" s="1">
        <v>2531.34</v>
      </c>
    </row>
    <row r="29" spans="1:3" x14ac:dyDescent="0.25">
      <c r="A29" t="s">
        <v>48</v>
      </c>
      <c r="B29">
        <v>2</v>
      </c>
      <c r="C29" s="1">
        <v>3602.66</v>
      </c>
    </row>
    <row r="30" spans="1:3" x14ac:dyDescent="0.25">
      <c r="A30" t="s">
        <v>37</v>
      </c>
      <c r="B30">
        <v>7</v>
      </c>
      <c r="C30" s="1">
        <v>7426.93</v>
      </c>
    </row>
    <row r="31" spans="1:3" x14ac:dyDescent="0.25">
      <c r="A31" t="s">
        <v>38</v>
      </c>
      <c r="B31">
        <v>6</v>
      </c>
      <c r="C31" s="1">
        <v>8588.94</v>
      </c>
    </row>
    <row r="32" spans="1:3" x14ac:dyDescent="0.25">
      <c r="A32" t="s">
        <v>49</v>
      </c>
      <c r="B32">
        <v>2</v>
      </c>
      <c r="C32" s="1">
        <v>3767.2</v>
      </c>
    </row>
    <row r="33" spans="1:3" x14ac:dyDescent="0.25">
      <c r="A33" t="s">
        <v>50</v>
      </c>
      <c r="B33">
        <v>2</v>
      </c>
      <c r="C33" s="1">
        <v>2242.08</v>
      </c>
    </row>
    <row r="34" spans="1:3" x14ac:dyDescent="0.25">
      <c r="A34" t="s">
        <v>39</v>
      </c>
      <c r="B34">
        <v>1</v>
      </c>
      <c r="C34" s="1">
        <v>1081.06</v>
      </c>
    </row>
    <row r="35" spans="1:3" x14ac:dyDescent="0.25">
      <c r="A35" t="s">
        <v>54</v>
      </c>
      <c r="B35">
        <v>3</v>
      </c>
      <c r="C35" s="1">
        <v>46.02</v>
      </c>
    </row>
    <row r="36" spans="1:3" x14ac:dyDescent="0.25">
      <c r="A36" t="s">
        <v>40</v>
      </c>
      <c r="B36">
        <v>3</v>
      </c>
      <c r="C36" s="1">
        <v>718.17</v>
      </c>
    </row>
    <row r="37" spans="1:3" x14ac:dyDescent="0.25">
      <c r="A37" t="s">
        <v>55</v>
      </c>
      <c r="B37">
        <v>2</v>
      </c>
      <c r="C37" s="1">
        <v>16659.54</v>
      </c>
    </row>
    <row r="38" spans="1:3" x14ac:dyDescent="0.25">
      <c r="A38" t="s">
        <v>41</v>
      </c>
      <c r="B38">
        <v>1</v>
      </c>
      <c r="C38" s="1">
        <v>115.2</v>
      </c>
    </row>
    <row r="39" spans="1:3" x14ac:dyDescent="0.25">
      <c r="A39" t="s">
        <v>42</v>
      </c>
      <c r="B39">
        <v>21</v>
      </c>
      <c r="C39" s="1">
        <v>3053.82</v>
      </c>
    </row>
    <row r="40" spans="1:3" x14ac:dyDescent="0.25">
      <c r="A40" t="s">
        <v>44</v>
      </c>
      <c r="B40">
        <v>5</v>
      </c>
      <c r="C40" s="1">
        <v>900</v>
      </c>
    </row>
    <row r="41" spans="1:3" x14ac:dyDescent="0.25">
      <c r="C41" s="1">
        <f>SUM(C17:C40)</f>
        <v>111086.10000000002</v>
      </c>
    </row>
  </sheetData>
  <pageMargins left="0.511811024" right="0.511811024" top="0.78740157499999996" bottom="0.78740157499999996" header="0.31496062000000002" footer="0.3149606200000000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CEB566-DE8A-4D60-A28B-0221F1CF7AA1}">
  <dimension ref="A1:C23"/>
  <sheetViews>
    <sheetView workbookViewId="0">
      <selection activeCell="C23" sqref="C23"/>
    </sheetView>
  </sheetViews>
  <sheetFormatPr defaultRowHeight="15" x14ac:dyDescent="0.25"/>
  <cols>
    <col min="1" max="1" width="18.28515625" bestFit="1" customWidth="1"/>
    <col min="3" max="3" width="12.140625" bestFit="1" customWidth="1"/>
  </cols>
  <sheetData>
    <row r="1" spans="1:2" x14ac:dyDescent="0.25">
      <c r="A1" t="s">
        <v>0</v>
      </c>
      <c r="B1" t="s">
        <v>25</v>
      </c>
    </row>
    <row r="2" spans="1:2" x14ac:dyDescent="0.25">
      <c r="A2" t="s">
        <v>1</v>
      </c>
      <c r="B2">
        <v>0</v>
      </c>
    </row>
    <row r="3" spans="1:2" x14ac:dyDescent="0.25">
      <c r="A3" t="s">
        <v>2</v>
      </c>
      <c r="B3">
        <v>1</v>
      </c>
    </row>
    <row r="4" spans="1:2" x14ac:dyDescent="0.25">
      <c r="A4" t="s">
        <v>3</v>
      </c>
      <c r="B4">
        <v>0</v>
      </c>
    </row>
    <row r="5" spans="1:2" x14ac:dyDescent="0.25">
      <c r="A5" t="s">
        <v>4</v>
      </c>
      <c r="B5">
        <v>0</v>
      </c>
    </row>
    <row r="6" spans="1:2" x14ac:dyDescent="0.25">
      <c r="A6" t="s">
        <v>5</v>
      </c>
      <c r="B6">
        <v>2</v>
      </c>
    </row>
    <row r="7" spans="1:2" x14ac:dyDescent="0.25">
      <c r="A7" t="s">
        <v>6</v>
      </c>
      <c r="B7">
        <v>1</v>
      </c>
    </row>
    <row r="8" spans="1:2" x14ac:dyDescent="0.25">
      <c r="A8" t="s">
        <v>7</v>
      </c>
      <c r="B8">
        <v>0</v>
      </c>
    </row>
    <row r="9" spans="1:2" x14ac:dyDescent="0.25">
      <c r="A9" t="s">
        <v>8</v>
      </c>
      <c r="B9">
        <v>0</v>
      </c>
    </row>
    <row r="10" spans="1:2" x14ac:dyDescent="0.25">
      <c r="A10" t="s">
        <v>9</v>
      </c>
      <c r="B10">
        <v>0</v>
      </c>
    </row>
    <row r="11" spans="1:2" x14ac:dyDescent="0.25">
      <c r="A11" t="s">
        <v>10</v>
      </c>
      <c r="B11">
        <v>0</v>
      </c>
    </row>
    <row r="12" spans="1:2" x14ac:dyDescent="0.25">
      <c r="A12" t="s">
        <v>11</v>
      </c>
      <c r="B12">
        <v>0</v>
      </c>
    </row>
    <row r="13" spans="1:2" x14ac:dyDescent="0.25">
      <c r="A13" t="s">
        <v>12</v>
      </c>
      <c r="B13">
        <v>1</v>
      </c>
    </row>
    <row r="14" spans="1:2" x14ac:dyDescent="0.25">
      <c r="A14" t="s">
        <v>13</v>
      </c>
      <c r="B14">
        <v>0</v>
      </c>
    </row>
    <row r="15" spans="1:2" x14ac:dyDescent="0.25">
      <c r="A15" t="s">
        <v>14</v>
      </c>
      <c r="B15">
        <v>5</v>
      </c>
    </row>
    <row r="17" spans="1:3" x14ac:dyDescent="0.25">
      <c r="A17" t="s">
        <v>32</v>
      </c>
      <c r="B17">
        <v>1</v>
      </c>
      <c r="C17" s="1">
        <v>1917.15</v>
      </c>
    </row>
    <row r="18" spans="1:3" x14ac:dyDescent="0.25">
      <c r="A18" t="s">
        <v>33</v>
      </c>
      <c r="B18">
        <v>1</v>
      </c>
      <c r="C18" s="1">
        <v>860.08</v>
      </c>
    </row>
    <row r="19" spans="1:3" x14ac:dyDescent="0.25">
      <c r="A19" t="s">
        <v>35</v>
      </c>
      <c r="B19">
        <v>1</v>
      </c>
      <c r="C19" s="1">
        <v>2203.85</v>
      </c>
    </row>
    <row r="20" spans="1:3" x14ac:dyDescent="0.25">
      <c r="A20" t="s">
        <v>39</v>
      </c>
      <c r="B20">
        <v>1</v>
      </c>
      <c r="C20" s="1">
        <v>1081.06</v>
      </c>
    </row>
    <row r="21" spans="1:3" x14ac:dyDescent="0.25">
      <c r="A21" t="s">
        <v>40</v>
      </c>
      <c r="B21">
        <v>1</v>
      </c>
      <c r="C21" s="1">
        <v>239.39</v>
      </c>
    </row>
    <row r="22" spans="1:3" x14ac:dyDescent="0.25">
      <c r="A22" t="s">
        <v>44</v>
      </c>
      <c r="B22">
        <v>1</v>
      </c>
      <c r="C22" s="1">
        <v>180</v>
      </c>
    </row>
    <row r="23" spans="1:3" x14ac:dyDescent="0.25">
      <c r="C23" s="1">
        <f>SUM(C17:C22)</f>
        <v>6481.53</v>
      </c>
    </row>
  </sheetData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83CA34-F3FA-4102-81AD-21A083D720F8}">
  <dimension ref="A1:C17"/>
  <sheetViews>
    <sheetView workbookViewId="0">
      <selection sqref="A1:A15"/>
    </sheetView>
  </sheetViews>
  <sheetFormatPr defaultRowHeight="15" x14ac:dyDescent="0.25"/>
  <cols>
    <col min="1" max="1" width="18.28515625" bestFit="1" customWidth="1"/>
    <col min="3" max="3" width="10.5703125" bestFit="1" customWidth="1"/>
  </cols>
  <sheetData>
    <row r="1" spans="1:2" x14ac:dyDescent="0.25">
      <c r="A1" t="s">
        <v>0</v>
      </c>
      <c r="B1" t="s">
        <v>26</v>
      </c>
    </row>
    <row r="2" spans="1:2" x14ac:dyDescent="0.25">
      <c r="A2" t="s">
        <v>1</v>
      </c>
      <c r="B2">
        <v>0</v>
      </c>
    </row>
    <row r="3" spans="1:2" x14ac:dyDescent="0.25">
      <c r="A3" t="s">
        <v>2</v>
      </c>
      <c r="B3">
        <v>0</v>
      </c>
    </row>
    <row r="4" spans="1:2" x14ac:dyDescent="0.25">
      <c r="A4" t="s">
        <v>3</v>
      </c>
      <c r="B4">
        <v>0</v>
      </c>
    </row>
    <row r="5" spans="1:2" x14ac:dyDescent="0.25">
      <c r="A5" t="s">
        <v>4</v>
      </c>
      <c r="B5">
        <v>0</v>
      </c>
    </row>
    <row r="6" spans="1:2" x14ac:dyDescent="0.25">
      <c r="A6" t="s">
        <v>5</v>
      </c>
      <c r="B6">
        <v>0</v>
      </c>
    </row>
    <row r="7" spans="1:2" x14ac:dyDescent="0.25">
      <c r="A7" t="s">
        <v>6</v>
      </c>
      <c r="B7">
        <v>0</v>
      </c>
    </row>
    <row r="8" spans="1:2" x14ac:dyDescent="0.25">
      <c r="A8" t="s">
        <v>7</v>
      </c>
      <c r="B8">
        <v>0</v>
      </c>
    </row>
    <row r="9" spans="1:2" x14ac:dyDescent="0.25">
      <c r="A9" t="s">
        <v>8</v>
      </c>
      <c r="B9">
        <v>0</v>
      </c>
    </row>
    <row r="10" spans="1:2" x14ac:dyDescent="0.25">
      <c r="A10" t="s">
        <v>9</v>
      </c>
      <c r="B10">
        <v>0</v>
      </c>
    </row>
    <row r="11" spans="1:2" x14ac:dyDescent="0.25">
      <c r="A11" t="s">
        <v>10</v>
      </c>
      <c r="B11">
        <v>0</v>
      </c>
    </row>
    <row r="12" spans="1:2" x14ac:dyDescent="0.25">
      <c r="A12" t="s">
        <v>11</v>
      </c>
      <c r="B12">
        <v>4</v>
      </c>
    </row>
    <row r="13" spans="1:2" x14ac:dyDescent="0.25">
      <c r="A13" t="s">
        <v>12</v>
      </c>
      <c r="B13">
        <v>0</v>
      </c>
    </row>
    <row r="14" spans="1:2" x14ac:dyDescent="0.25">
      <c r="A14" t="s">
        <v>13</v>
      </c>
      <c r="B14">
        <v>0</v>
      </c>
    </row>
    <row r="15" spans="1:2" x14ac:dyDescent="0.25">
      <c r="A15" t="s">
        <v>14</v>
      </c>
      <c r="B15">
        <v>4</v>
      </c>
    </row>
    <row r="17" spans="1:3" x14ac:dyDescent="0.25">
      <c r="A17" t="s">
        <v>44</v>
      </c>
      <c r="B17">
        <v>3</v>
      </c>
      <c r="C17" s="1">
        <v>540</v>
      </c>
    </row>
  </sheetData>
  <pageMargins left="0.511811024" right="0.511811024" top="0.78740157499999996" bottom="0.78740157499999996" header="0.31496062000000002" footer="0.3149606200000000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DEA108-83C2-4F6A-9E4F-1D1B6644C618}">
  <dimension ref="A1:C29"/>
  <sheetViews>
    <sheetView workbookViewId="0">
      <selection activeCell="C29" sqref="C29"/>
    </sheetView>
  </sheetViews>
  <sheetFormatPr defaultRowHeight="15" x14ac:dyDescent="0.25"/>
  <cols>
    <col min="1" max="1" width="18.28515625" bestFit="1" customWidth="1"/>
    <col min="3" max="3" width="13.28515625" bestFit="1" customWidth="1"/>
  </cols>
  <sheetData>
    <row r="1" spans="1:2" x14ac:dyDescent="0.25">
      <c r="A1" t="s">
        <v>0</v>
      </c>
      <c r="B1" t="s">
        <v>27</v>
      </c>
    </row>
    <row r="2" spans="1:2" x14ac:dyDescent="0.25">
      <c r="A2" t="s">
        <v>1</v>
      </c>
      <c r="B2">
        <v>0</v>
      </c>
    </row>
    <row r="3" spans="1:2" x14ac:dyDescent="0.25">
      <c r="A3" t="s">
        <v>2</v>
      </c>
      <c r="B3">
        <v>7</v>
      </c>
    </row>
    <row r="4" spans="1:2" x14ac:dyDescent="0.25">
      <c r="A4" t="s">
        <v>3</v>
      </c>
      <c r="B4">
        <v>0</v>
      </c>
    </row>
    <row r="5" spans="1:2" x14ac:dyDescent="0.25">
      <c r="A5" t="s">
        <v>4</v>
      </c>
      <c r="B5">
        <v>2</v>
      </c>
    </row>
    <row r="6" spans="1:2" x14ac:dyDescent="0.25">
      <c r="A6" t="s">
        <v>5</v>
      </c>
      <c r="B6">
        <v>0</v>
      </c>
    </row>
    <row r="7" spans="1:2" x14ac:dyDescent="0.25">
      <c r="A7" t="s">
        <v>6</v>
      </c>
      <c r="B7">
        <v>0</v>
      </c>
    </row>
    <row r="8" spans="1:2" x14ac:dyDescent="0.25">
      <c r="A8" t="s">
        <v>7</v>
      </c>
      <c r="B8">
        <v>0</v>
      </c>
    </row>
    <row r="9" spans="1:2" x14ac:dyDescent="0.25">
      <c r="A9" t="s">
        <v>8</v>
      </c>
      <c r="B9">
        <v>0</v>
      </c>
    </row>
    <row r="10" spans="1:2" x14ac:dyDescent="0.25">
      <c r="A10" t="s">
        <v>9</v>
      </c>
      <c r="B10">
        <v>1</v>
      </c>
    </row>
    <row r="11" spans="1:2" x14ac:dyDescent="0.25">
      <c r="A11" t="s">
        <v>10</v>
      </c>
      <c r="B11">
        <v>0</v>
      </c>
    </row>
    <row r="12" spans="1:2" x14ac:dyDescent="0.25">
      <c r="A12" t="s">
        <v>11</v>
      </c>
      <c r="B12">
        <v>0</v>
      </c>
    </row>
    <row r="13" spans="1:2" x14ac:dyDescent="0.25">
      <c r="A13" t="s">
        <v>12</v>
      </c>
      <c r="B13">
        <v>1</v>
      </c>
    </row>
    <row r="14" spans="1:2" x14ac:dyDescent="0.25">
      <c r="A14" t="s">
        <v>13</v>
      </c>
      <c r="B14">
        <v>1</v>
      </c>
    </row>
    <row r="15" spans="1:2" x14ac:dyDescent="0.25">
      <c r="A15" t="s">
        <v>14</v>
      </c>
      <c r="B15">
        <v>12</v>
      </c>
    </row>
    <row r="17" spans="1:3" x14ac:dyDescent="0.25">
      <c r="A17" t="s">
        <v>31</v>
      </c>
      <c r="B17">
        <v>6</v>
      </c>
      <c r="C17" s="1">
        <v>930.12</v>
      </c>
    </row>
    <row r="18" spans="1:3" x14ac:dyDescent="0.25">
      <c r="A18" t="s">
        <v>32</v>
      </c>
      <c r="B18">
        <v>7</v>
      </c>
      <c r="C18" s="1">
        <v>13420.05</v>
      </c>
    </row>
    <row r="19" spans="1:3" x14ac:dyDescent="0.25">
      <c r="A19" t="s">
        <v>33</v>
      </c>
      <c r="B19">
        <v>7</v>
      </c>
      <c r="C19" s="1">
        <v>6020.56</v>
      </c>
    </row>
    <row r="20" spans="1:3" x14ac:dyDescent="0.25">
      <c r="A20" t="s">
        <v>34</v>
      </c>
      <c r="B20">
        <v>6</v>
      </c>
      <c r="C20" s="1">
        <v>12096</v>
      </c>
    </row>
    <row r="21" spans="1:3" x14ac:dyDescent="0.25">
      <c r="A21" t="s">
        <v>35</v>
      </c>
      <c r="B21">
        <v>1</v>
      </c>
      <c r="C21" s="1">
        <v>2203.85</v>
      </c>
    </row>
    <row r="22" spans="1:3" x14ac:dyDescent="0.25">
      <c r="A22" t="s">
        <v>36</v>
      </c>
      <c r="B22">
        <v>2</v>
      </c>
      <c r="C22" s="1">
        <v>4950.26</v>
      </c>
    </row>
    <row r="23" spans="1:3" x14ac:dyDescent="0.25">
      <c r="A23" t="s">
        <v>37</v>
      </c>
      <c r="B23">
        <v>2</v>
      </c>
      <c r="C23" s="1">
        <v>2121.98</v>
      </c>
    </row>
    <row r="24" spans="1:3" x14ac:dyDescent="0.25">
      <c r="A24" t="s">
        <v>38</v>
      </c>
      <c r="B24">
        <v>2</v>
      </c>
      <c r="C24" s="1">
        <v>2862.98</v>
      </c>
    </row>
    <row r="25" spans="1:3" x14ac:dyDescent="0.25">
      <c r="A25" t="s">
        <v>39</v>
      </c>
      <c r="B25">
        <v>7</v>
      </c>
      <c r="C25" s="1">
        <v>7567.42</v>
      </c>
    </row>
    <row r="26" spans="1:3" x14ac:dyDescent="0.25">
      <c r="A26" t="s">
        <v>40</v>
      </c>
      <c r="B26">
        <v>13</v>
      </c>
      <c r="C26" s="1">
        <v>3112.07</v>
      </c>
    </row>
    <row r="27" spans="1:3" x14ac:dyDescent="0.25">
      <c r="A27" t="s">
        <v>41</v>
      </c>
      <c r="B27">
        <v>6</v>
      </c>
      <c r="C27" s="1">
        <v>691.2</v>
      </c>
    </row>
    <row r="28" spans="1:3" x14ac:dyDescent="0.25">
      <c r="A28" t="s">
        <v>42</v>
      </c>
      <c r="B28">
        <v>8</v>
      </c>
      <c r="C28" s="1">
        <v>1163.3599999999999</v>
      </c>
    </row>
    <row r="29" spans="1:3" x14ac:dyDescent="0.25">
      <c r="C29" s="1">
        <f>SUM(C17:C28)</f>
        <v>57139.850000000006</v>
      </c>
    </row>
  </sheetData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FB3BCB-1A3F-4103-86C7-CB4B951BA11C}">
  <dimension ref="A1:C27"/>
  <sheetViews>
    <sheetView workbookViewId="0">
      <selection activeCell="C27" sqref="C27"/>
    </sheetView>
  </sheetViews>
  <sheetFormatPr defaultRowHeight="15" x14ac:dyDescent="0.25"/>
  <cols>
    <col min="1" max="1" width="18.28515625" bestFit="1" customWidth="1"/>
    <col min="3" max="3" width="13.28515625" bestFit="1" customWidth="1"/>
  </cols>
  <sheetData>
    <row r="1" spans="1:2" x14ac:dyDescent="0.25">
      <c r="A1" t="s">
        <v>0</v>
      </c>
      <c r="B1" t="s">
        <v>28</v>
      </c>
    </row>
    <row r="2" spans="1:2" x14ac:dyDescent="0.25">
      <c r="A2" t="s">
        <v>1</v>
      </c>
      <c r="B2">
        <v>0</v>
      </c>
    </row>
    <row r="3" spans="1:2" x14ac:dyDescent="0.25">
      <c r="A3" t="s">
        <v>2</v>
      </c>
      <c r="B3">
        <v>2</v>
      </c>
    </row>
    <row r="4" spans="1:2" x14ac:dyDescent="0.25">
      <c r="A4" t="s">
        <v>3</v>
      </c>
      <c r="B4">
        <v>0</v>
      </c>
    </row>
    <row r="5" spans="1:2" x14ac:dyDescent="0.25">
      <c r="A5" t="s">
        <v>4</v>
      </c>
      <c r="B5">
        <v>1</v>
      </c>
    </row>
    <row r="6" spans="1:2" x14ac:dyDescent="0.25">
      <c r="A6" t="s">
        <v>5</v>
      </c>
      <c r="B6">
        <v>1</v>
      </c>
    </row>
    <row r="7" spans="1:2" x14ac:dyDescent="0.25">
      <c r="A7" t="s">
        <v>6</v>
      </c>
      <c r="B7">
        <v>3</v>
      </c>
    </row>
    <row r="8" spans="1:2" x14ac:dyDescent="0.25">
      <c r="A8" t="s">
        <v>7</v>
      </c>
      <c r="B8">
        <v>0</v>
      </c>
    </row>
    <row r="9" spans="1:2" x14ac:dyDescent="0.25">
      <c r="A9" t="s">
        <v>8</v>
      </c>
      <c r="B9">
        <v>0</v>
      </c>
    </row>
    <row r="10" spans="1:2" x14ac:dyDescent="0.25">
      <c r="A10" t="s">
        <v>9</v>
      </c>
      <c r="B10">
        <v>0</v>
      </c>
    </row>
    <row r="11" spans="1:2" x14ac:dyDescent="0.25">
      <c r="A11" t="s">
        <v>10</v>
      </c>
      <c r="B11">
        <v>0</v>
      </c>
    </row>
    <row r="12" spans="1:2" x14ac:dyDescent="0.25">
      <c r="A12" t="s">
        <v>11</v>
      </c>
      <c r="B12">
        <v>1</v>
      </c>
    </row>
    <row r="13" spans="1:2" x14ac:dyDescent="0.25">
      <c r="A13" t="s">
        <v>12</v>
      </c>
      <c r="B13">
        <v>0</v>
      </c>
    </row>
    <row r="14" spans="1:2" x14ac:dyDescent="0.25">
      <c r="A14" t="s">
        <v>13</v>
      </c>
      <c r="B14">
        <v>0</v>
      </c>
    </row>
    <row r="15" spans="1:2" x14ac:dyDescent="0.25">
      <c r="A15" t="s">
        <v>14</v>
      </c>
      <c r="B15">
        <v>8</v>
      </c>
    </row>
    <row r="17" spans="1:3" x14ac:dyDescent="0.25">
      <c r="A17" t="s">
        <v>32</v>
      </c>
      <c r="B17">
        <v>2</v>
      </c>
      <c r="C17" s="1">
        <v>3834.3</v>
      </c>
    </row>
    <row r="18" spans="1:3" x14ac:dyDescent="0.25">
      <c r="A18" t="s">
        <v>33</v>
      </c>
      <c r="B18">
        <v>2</v>
      </c>
      <c r="C18" s="1">
        <v>1720.16</v>
      </c>
    </row>
    <row r="19" spans="1:3" x14ac:dyDescent="0.25">
      <c r="A19" t="s">
        <v>35</v>
      </c>
      <c r="B19">
        <v>2</v>
      </c>
      <c r="C19" s="1">
        <v>4407.7</v>
      </c>
    </row>
    <row r="20" spans="1:3" x14ac:dyDescent="0.25">
      <c r="A20" t="s">
        <v>36</v>
      </c>
      <c r="B20">
        <v>1</v>
      </c>
      <c r="C20" s="1">
        <v>2475.13</v>
      </c>
    </row>
    <row r="21" spans="1:3" x14ac:dyDescent="0.25">
      <c r="A21" t="s">
        <v>37</v>
      </c>
      <c r="B21">
        <v>1</v>
      </c>
      <c r="C21" s="1">
        <v>1060.99</v>
      </c>
    </row>
    <row r="22" spans="1:3" x14ac:dyDescent="0.25">
      <c r="A22" t="s">
        <v>38</v>
      </c>
      <c r="B22">
        <v>1</v>
      </c>
      <c r="C22" s="1">
        <v>1431.49</v>
      </c>
    </row>
    <row r="23" spans="1:3" x14ac:dyDescent="0.25">
      <c r="A23" t="s">
        <v>39</v>
      </c>
      <c r="B23">
        <v>2</v>
      </c>
      <c r="C23" s="1">
        <v>2162.12</v>
      </c>
    </row>
    <row r="24" spans="1:3" x14ac:dyDescent="0.25">
      <c r="A24" t="s">
        <v>40</v>
      </c>
      <c r="B24">
        <v>2</v>
      </c>
      <c r="C24" s="1">
        <v>478.78</v>
      </c>
    </row>
    <row r="25" spans="1:3" x14ac:dyDescent="0.25">
      <c r="A25" t="s">
        <v>42</v>
      </c>
      <c r="B25">
        <v>2</v>
      </c>
      <c r="C25" s="1">
        <v>290.83999999999997</v>
      </c>
    </row>
    <row r="26" spans="1:3" x14ac:dyDescent="0.25">
      <c r="A26" t="s">
        <v>44</v>
      </c>
      <c r="B26">
        <v>1</v>
      </c>
      <c r="C26" s="1">
        <v>180</v>
      </c>
    </row>
    <row r="27" spans="1:3" x14ac:dyDescent="0.25">
      <c r="C27" s="1">
        <f>SUM(C17:C26)</f>
        <v>18041.509999999998</v>
      </c>
    </row>
  </sheetData>
  <pageMargins left="0.511811024" right="0.511811024" top="0.78740157499999996" bottom="0.78740157499999996" header="0.31496062000000002" footer="0.3149606200000000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282CC4-7CFD-4915-B539-9B45D69B82B8}">
  <dimension ref="A1:C22"/>
  <sheetViews>
    <sheetView workbookViewId="0">
      <selection activeCell="C22" sqref="C22"/>
    </sheetView>
  </sheetViews>
  <sheetFormatPr defaultRowHeight="15" x14ac:dyDescent="0.25"/>
  <cols>
    <col min="1" max="1" width="18.28515625" bestFit="1" customWidth="1"/>
    <col min="3" max="3" width="13.28515625" bestFit="1" customWidth="1"/>
  </cols>
  <sheetData>
    <row r="1" spans="1:2" x14ac:dyDescent="0.25">
      <c r="A1" t="s">
        <v>0</v>
      </c>
      <c r="B1" t="s">
        <v>29</v>
      </c>
    </row>
    <row r="2" spans="1:2" x14ac:dyDescent="0.25">
      <c r="A2" t="s">
        <v>1</v>
      </c>
      <c r="B2">
        <v>0</v>
      </c>
    </row>
    <row r="3" spans="1:2" x14ac:dyDescent="0.25">
      <c r="A3" t="s">
        <v>2</v>
      </c>
      <c r="B3">
        <v>6</v>
      </c>
    </row>
    <row r="4" spans="1:2" x14ac:dyDescent="0.25">
      <c r="A4" t="s">
        <v>3</v>
      </c>
      <c r="B4">
        <v>0</v>
      </c>
    </row>
    <row r="5" spans="1:2" x14ac:dyDescent="0.25">
      <c r="A5" t="s">
        <v>4</v>
      </c>
      <c r="B5">
        <v>0</v>
      </c>
    </row>
    <row r="6" spans="1:2" x14ac:dyDescent="0.25">
      <c r="A6" t="s">
        <v>5</v>
      </c>
      <c r="B6">
        <v>0</v>
      </c>
    </row>
    <row r="7" spans="1:2" x14ac:dyDescent="0.25">
      <c r="A7" t="s">
        <v>6</v>
      </c>
      <c r="B7">
        <v>0</v>
      </c>
    </row>
    <row r="8" spans="1:2" x14ac:dyDescent="0.25">
      <c r="A8" t="s">
        <v>7</v>
      </c>
      <c r="B8">
        <v>0</v>
      </c>
    </row>
    <row r="9" spans="1:2" x14ac:dyDescent="0.25">
      <c r="A9" t="s">
        <v>8</v>
      </c>
      <c r="B9">
        <v>0</v>
      </c>
    </row>
    <row r="10" spans="1:2" x14ac:dyDescent="0.25">
      <c r="A10" t="s">
        <v>9</v>
      </c>
      <c r="B10">
        <v>0</v>
      </c>
    </row>
    <row r="11" spans="1:2" x14ac:dyDescent="0.25">
      <c r="A11" t="s">
        <v>10</v>
      </c>
      <c r="B11">
        <v>0</v>
      </c>
    </row>
    <row r="12" spans="1:2" x14ac:dyDescent="0.25">
      <c r="A12" t="s">
        <v>11</v>
      </c>
      <c r="B12">
        <v>0</v>
      </c>
    </row>
    <row r="13" spans="1:2" x14ac:dyDescent="0.25">
      <c r="A13" t="s">
        <v>12</v>
      </c>
      <c r="B13">
        <v>0</v>
      </c>
    </row>
    <row r="14" spans="1:2" x14ac:dyDescent="0.25">
      <c r="A14" t="s">
        <v>13</v>
      </c>
      <c r="B14">
        <v>0</v>
      </c>
    </row>
    <row r="15" spans="1:2" x14ac:dyDescent="0.25">
      <c r="A15" t="s">
        <v>14</v>
      </c>
      <c r="B15">
        <v>6</v>
      </c>
    </row>
    <row r="17" spans="1:3" x14ac:dyDescent="0.25">
      <c r="A17" t="s">
        <v>32</v>
      </c>
      <c r="B17">
        <v>6</v>
      </c>
      <c r="C17" s="1">
        <v>11502.9</v>
      </c>
    </row>
    <row r="18" spans="1:3" x14ac:dyDescent="0.25">
      <c r="A18" t="s">
        <v>33</v>
      </c>
      <c r="B18">
        <v>6</v>
      </c>
      <c r="C18" s="1">
        <v>5160.4799999999996</v>
      </c>
    </row>
    <row r="19" spans="1:3" x14ac:dyDescent="0.25">
      <c r="A19" t="s">
        <v>35</v>
      </c>
      <c r="B19">
        <v>6</v>
      </c>
      <c r="C19" s="1">
        <v>13223.1</v>
      </c>
    </row>
    <row r="20" spans="1:3" x14ac:dyDescent="0.25">
      <c r="A20" t="s">
        <v>39</v>
      </c>
      <c r="B20">
        <v>6</v>
      </c>
      <c r="C20" s="1">
        <v>6486.36</v>
      </c>
    </row>
    <row r="21" spans="1:3" x14ac:dyDescent="0.25">
      <c r="A21" t="s">
        <v>40</v>
      </c>
      <c r="B21">
        <v>2</v>
      </c>
      <c r="C21" s="1">
        <v>478.78</v>
      </c>
    </row>
    <row r="22" spans="1:3" x14ac:dyDescent="0.25">
      <c r="C22" s="1">
        <f>SUM(C17:C21)</f>
        <v>36851.619999999995</v>
      </c>
    </row>
  </sheetData>
  <pageMargins left="0.511811024" right="0.511811024" top="0.78740157499999996" bottom="0.78740157499999996" header="0.31496062000000002" footer="0.3149606200000000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C42567-3C54-4EB3-83AC-A089743D152C}">
  <dimension ref="A1:B15"/>
  <sheetViews>
    <sheetView workbookViewId="0">
      <selection sqref="A1:A1048576"/>
    </sheetView>
  </sheetViews>
  <sheetFormatPr defaultRowHeight="15" x14ac:dyDescent="0.25"/>
  <cols>
    <col min="1" max="1" width="18.28515625" bestFit="1" customWidth="1"/>
  </cols>
  <sheetData>
    <row r="1" spans="1:2" x14ac:dyDescent="0.25">
      <c r="A1" t="s">
        <v>0</v>
      </c>
      <c r="B1" t="s">
        <v>30</v>
      </c>
    </row>
    <row r="2" spans="1:2" x14ac:dyDescent="0.25">
      <c r="A2" t="s">
        <v>1</v>
      </c>
      <c r="B2">
        <v>0</v>
      </c>
    </row>
    <row r="3" spans="1:2" x14ac:dyDescent="0.25">
      <c r="A3" t="s">
        <v>2</v>
      </c>
      <c r="B3">
        <v>0</v>
      </c>
    </row>
    <row r="4" spans="1:2" x14ac:dyDescent="0.25">
      <c r="A4" t="s">
        <v>3</v>
      </c>
      <c r="B4">
        <v>0</v>
      </c>
    </row>
    <row r="5" spans="1:2" x14ac:dyDescent="0.25">
      <c r="A5" t="s">
        <v>4</v>
      </c>
      <c r="B5">
        <v>0</v>
      </c>
    </row>
    <row r="6" spans="1:2" x14ac:dyDescent="0.25">
      <c r="A6" t="s">
        <v>5</v>
      </c>
      <c r="B6">
        <v>0</v>
      </c>
    </row>
    <row r="7" spans="1:2" x14ac:dyDescent="0.25">
      <c r="A7" t="s">
        <v>6</v>
      </c>
      <c r="B7">
        <v>0</v>
      </c>
    </row>
    <row r="8" spans="1:2" x14ac:dyDescent="0.25">
      <c r="A8" t="s">
        <v>7</v>
      </c>
      <c r="B8">
        <v>0</v>
      </c>
    </row>
    <row r="9" spans="1:2" x14ac:dyDescent="0.25">
      <c r="A9" t="s">
        <v>8</v>
      </c>
      <c r="B9">
        <v>1</v>
      </c>
    </row>
    <row r="10" spans="1:2" x14ac:dyDescent="0.25">
      <c r="A10" t="s">
        <v>9</v>
      </c>
      <c r="B10">
        <v>0</v>
      </c>
    </row>
    <row r="11" spans="1:2" x14ac:dyDescent="0.25">
      <c r="A11" t="s">
        <v>10</v>
      </c>
      <c r="B11">
        <v>0</v>
      </c>
    </row>
    <row r="12" spans="1:2" x14ac:dyDescent="0.25">
      <c r="A12" t="s">
        <v>11</v>
      </c>
      <c r="B12">
        <v>0</v>
      </c>
    </row>
    <row r="13" spans="1:2" x14ac:dyDescent="0.25">
      <c r="A13" t="s">
        <v>12</v>
      </c>
      <c r="B13">
        <v>0</v>
      </c>
    </row>
    <row r="14" spans="1:2" x14ac:dyDescent="0.25">
      <c r="A14" t="s">
        <v>13</v>
      </c>
      <c r="B14">
        <v>0</v>
      </c>
    </row>
    <row r="15" spans="1:2" x14ac:dyDescent="0.25">
      <c r="A15" t="s">
        <v>14</v>
      </c>
      <c r="B15">
        <v>1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A7CD96-5EE0-4076-B65C-07DA2466E975}">
  <dimension ref="A1:O56"/>
  <sheetViews>
    <sheetView tabSelected="1" topLeftCell="A34" workbookViewId="0">
      <selection activeCell="E56" sqref="E56"/>
    </sheetView>
  </sheetViews>
  <sheetFormatPr defaultRowHeight="15" x14ac:dyDescent="0.25"/>
  <cols>
    <col min="1" max="1" width="62.85546875" bestFit="1" customWidth="1"/>
    <col min="2" max="3" width="14.28515625" bestFit="1" customWidth="1"/>
    <col min="4" max="4" width="18.28515625" bestFit="1" customWidth="1"/>
    <col min="5" max="5" width="14.28515625" bestFit="1" customWidth="1"/>
    <col min="6" max="7" width="13.28515625" bestFit="1" customWidth="1"/>
    <col min="8" max="8" width="12.140625" bestFit="1" customWidth="1"/>
    <col min="9" max="10" width="13.28515625" bestFit="1" customWidth="1"/>
    <col min="11" max="11" width="12.140625" bestFit="1" customWidth="1"/>
    <col min="12" max="14" width="13.28515625" bestFit="1" customWidth="1"/>
    <col min="15" max="15" width="14.28515625" bestFit="1" customWidth="1"/>
  </cols>
  <sheetData>
    <row r="1" spans="1:15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</row>
    <row r="2" spans="1:15" x14ac:dyDescent="0.25">
      <c r="A2" t="s">
        <v>15</v>
      </c>
      <c r="B2">
        <v>0</v>
      </c>
      <c r="C2">
        <v>0</v>
      </c>
      <c r="D2">
        <v>0</v>
      </c>
      <c r="E2">
        <v>0</v>
      </c>
      <c r="F2">
        <v>3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  <c r="M2">
        <v>0</v>
      </c>
      <c r="N2">
        <v>0</v>
      </c>
      <c r="O2">
        <v>3</v>
      </c>
    </row>
    <row r="3" spans="1:15" x14ac:dyDescent="0.25">
      <c r="A3" t="s">
        <v>16</v>
      </c>
      <c r="B3">
        <v>0</v>
      </c>
      <c r="C3">
        <v>4</v>
      </c>
      <c r="D3">
        <v>0</v>
      </c>
      <c r="E3">
        <v>1</v>
      </c>
      <c r="F3">
        <v>0</v>
      </c>
      <c r="G3">
        <v>0</v>
      </c>
      <c r="H3">
        <v>0</v>
      </c>
      <c r="I3">
        <v>0</v>
      </c>
      <c r="J3">
        <v>1</v>
      </c>
      <c r="K3">
        <v>0</v>
      </c>
      <c r="L3">
        <v>0</v>
      </c>
      <c r="M3">
        <v>0</v>
      </c>
      <c r="N3">
        <v>1</v>
      </c>
      <c r="O3">
        <v>7</v>
      </c>
    </row>
    <row r="4" spans="1:15" x14ac:dyDescent="0.25">
      <c r="A4" t="s">
        <v>17</v>
      </c>
      <c r="B4">
        <v>1</v>
      </c>
      <c r="C4">
        <v>11</v>
      </c>
      <c r="D4">
        <v>0</v>
      </c>
      <c r="E4">
        <v>0</v>
      </c>
      <c r="F4">
        <v>3</v>
      </c>
      <c r="G4">
        <v>1</v>
      </c>
      <c r="H4">
        <v>0</v>
      </c>
      <c r="I4">
        <v>2</v>
      </c>
      <c r="J4">
        <v>1</v>
      </c>
      <c r="K4">
        <v>0</v>
      </c>
      <c r="L4">
        <v>0</v>
      </c>
      <c r="M4">
        <v>1</v>
      </c>
      <c r="N4">
        <v>2</v>
      </c>
      <c r="O4">
        <v>22</v>
      </c>
    </row>
    <row r="5" spans="1:15" x14ac:dyDescent="0.25">
      <c r="A5" t="s">
        <v>18</v>
      </c>
      <c r="B5">
        <v>0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2</v>
      </c>
      <c r="K5">
        <v>0</v>
      </c>
      <c r="L5">
        <v>0</v>
      </c>
      <c r="M5">
        <v>0</v>
      </c>
      <c r="N5">
        <v>2</v>
      </c>
      <c r="O5">
        <v>5</v>
      </c>
    </row>
    <row r="6" spans="1:15" x14ac:dyDescent="0.25">
      <c r="A6" t="s">
        <v>19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1</v>
      </c>
      <c r="L6">
        <v>1</v>
      </c>
      <c r="M6">
        <v>0</v>
      </c>
      <c r="N6">
        <v>6</v>
      </c>
      <c r="O6">
        <v>8</v>
      </c>
    </row>
    <row r="7" spans="1:15" x14ac:dyDescent="0.25">
      <c r="A7" t="s">
        <v>20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1</v>
      </c>
      <c r="O7">
        <v>1</v>
      </c>
    </row>
    <row r="8" spans="1:15" x14ac:dyDescent="0.25">
      <c r="A8" t="s">
        <v>21</v>
      </c>
      <c r="B8">
        <v>0</v>
      </c>
      <c r="C8">
        <v>38</v>
      </c>
      <c r="D8">
        <v>1</v>
      </c>
      <c r="E8">
        <v>63</v>
      </c>
      <c r="F8">
        <v>1</v>
      </c>
      <c r="G8">
        <v>0</v>
      </c>
      <c r="H8">
        <v>0</v>
      </c>
      <c r="I8">
        <v>0</v>
      </c>
      <c r="J8">
        <v>1</v>
      </c>
      <c r="K8">
        <v>0</v>
      </c>
      <c r="L8">
        <v>3</v>
      </c>
      <c r="M8">
        <v>1</v>
      </c>
      <c r="N8">
        <v>2</v>
      </c>
      <c r="O8">
        <v>110</v>
      </c>
    </row>
    <row r="9" spans="1:15" x14ac:dyDescent="0.25">
      <c r="A9" t="s">
        <v>22</v>
      </c>
      <c r="B9">
        <v>0</v>
      </c>
      <c r="C9">
        <v>10</v>
      </c>
      <c r="D9">
        <v>0</v>
      </c>
      <c r="E9">
        <v>2</v>
      </c>
      <c r="F9">
        <v>0</v>
      </c>
      <c r="G9">
        <v>1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1</v>
      </c>
      <c r="O9">
        <v>14</v>
      </c>
    </row>
    <row r="10" spans="1:15" x14ac:dyDescent="0.25">
      <c r="A10" t="s">
        <v>23</v>
      </c>
      <c r="B10">
        <v>0</v>
      </c>
      <c r="C10">
        <v>0</v>
      </c>
      <c r="D10">
        <v>0</v>
      </c>
      <c r="E10">
        <v>0</v>
      </c>
      <c r="F10">
        <v>2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2</v>
      </c>
    </row>
    <row r="11" spans="1:15" x14ac:dyDescent="0.25">
      <c r="A11" t="s">
        <v>24</v>
      </c>
      <c r="B11">
        <v>0</v>
      </c>
      <c r="C11">
        <v>1</v>
      </c>
      <c r="D11">
        <v>3</v>
      </c>
      <c r="E11">
        <v>7</v>
      </c>
      <c r="F11">
        <v>1</v>
      </c>
      <c r="G11">
        <v>0</v>
      </c>
      <c r="H11">
        <v>1</v>
      </c>
      <c r="I11">
        <v>0</v>
      </c>
      <c r="J11">
        <v>0</v>
      </c>
      <c r="K11">
        <v>0</v>
      </c>
      <c r="L11">
        <v>5</v>
      </c>
      <c r="M11">
        <v>1</v>
      </c>
      <c r="N11">
        <v>0</v>
      </c>
      <c r="O11">
        <v>19</v>
      </c>
    </row>
    <row r="12" spans="1:15" x14ac:dyDescent="0.25">
      <c r="A12" t="s">
        <v>25</v>
      </c>
      <c r="B12">
        <v>0</v>
      </c>
      <c r="C12">
        <v>1</v>
      </c>
      <c r="D12">
        <v>0</v>
      </c>
      <c r="E12">
        <v>0</v>
      </c>
      <c r="F12">
        <v>2</v>
      </c>
      <c r="G12">
        <v>1</v>
      </c>
      <c r="H12">
        <v>0</v>
      </c>
      <c r="I12">
        <v>0</v>
      </c>
      <c r="J12">
        <v>0</v>
      </c>
      <c r="K12">
        <v>0</v>
      </c>
      <c r="L12">
        <v>0</v>
      </c>
      <c r="M12">
        <v>1</v>
      </c>
      <c r="N12">
        <v>0</v>
      </c>
      <c r="O12">
        <v>5</v>
      </c>
    </row>
    <row r="13" spans="1:15" x14ac:dyDescent="0.25">
      <c r="A13" t="s">
        <v>26</v>
      </c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4</v>
      </c>
      <c r="M13">
        <v>0</v>
      </c>
      <c r="N13">
        <v>0</v>
      </c>
      <c r="O13">
        <v>4</v>
      </c>
    </row>
    <row r="14" spans="1:15" x14ac:dyDescent="0.25">
      <c r="A14" t="s">
        <v>27</v>
      </c>
      <c r="B14">
        <v>0</v>
      </c>
      <c r="C14">
        <v>7</v>
      </c>
      <c r="D14">
        <v>0</v>
      </c>
      <c r="E14">
        <v>2</v>
      </c>
      <c r="F14">
        <v>0</v>
      </c>
      <c r="G14">
        <v>0</v>
      </c>
      <c r="H14">
        <v>0</v>
      </c>
      <c r="I14">
        <v>0</v>
      </c>
      <c r="J14">
        <v>1</v>
      </c>
      <c r="K14">
        <v>0</v>
      </c>
      <c r="L14">
        <v>0</v>
      </c>
      <c r="M14">
        <v>1</v>
      </c>
      <c r="N14">
        <v>1</v>
      </c>
      <c r="O14">
        <v>12</v>
      </c>
    </row>
    <row r="15" spans="1:15" x14ac:dyDescent="0.25">
      <c r="A15" t="s">
        <v>28</v>
      </c>
      <c r="B15">
        <v>0</v>
      </c>
      <c r="C15">
        <v>2</v>
      </c>
      <c r="D15">
        <v>0</v>
      </c>
      <c r="E15">
        <v>1</v>
      </c>
      <c r="F15">
        <v>1</v>
      </c>
      <c r="G15">
        <v>3</v>
      </c>
      <c r="H15">
        <v>0</v>
      </c>
      <c r="I15">
        <v>0</v>
      </c>
      <c r="J15">
        <v>0</v>
      </c>
      <c r="K15">
        <v>0</v>
      </c>
      <c r="L15">
        <v>1</v>
      </c>
      <c r="M15">
        <v>0</v>
      </c>
      <c r="N15">
        <v>0</v>
      </c>
      <c r="O15">
        <v>8</v>
      </c>
    </row>
    <row r="16" spans="1:15" x14ac:dyDescent="0.25">
      <c r="A16" t="s">
        <v>29</v>
      </c>
      <c r="B16">
        <v>0</v>
      </c>
      <c r="C16">
        <v>6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6</v>
      </c>
    </row>
    <row r="17" spans="1:15" x14ac:dyDescent="0.25">
      <c r="A17" t="s">
        <v>30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1</v>
      </c>
      <c r="J17">
        <v>0</v>
      </c>
      <c r="K17">
        <v>0</v>
      </c>
      <c r="L17">
        <v>0</v>
      </c>
      <c r="M17">
        <v>0</v>
      </c>
      <c r="N17">
        <v>0</v>
      </c>
      <c r="O17">
        <v>1</v>
      </c>
    </row>
    <row r="18" spans="1:15" x14ac:dyDescent="0.25">
      <c r="A18" t="s">
        <v>14</v>
      </c>
      <c r="B18">
        <v>1</v>
      </c>
      <c r="C18">
        <v>81</v>
      </c>
      <c r="D18">
        <v>4</v>
      </c>
      <c r="E18">
        <v>76</v>
      </c>
      <c r="F18">
        <v>13</v>
      </c>
      <c r="G18">
        <v>6</v>
      </c>
      <c r="H18">
        <v>1</v>
      </c>
      <c r="I18">
        <v>3</v>
      </c>
      <c r="J18">
        <v>6</v>
      </c>
      <c r="K18">
        <v>1</v>
      </c>
      <c r="L18">
        <v>14</v>
      </c>
      <c r="M18">
        <v>5</v>
      </c>
      <c r="N18">
        <v>16</v>
      </c>
      <c r="O18">
        <v>227</v>
      </c>
    </row>
    <row r="20" spans="1:15" x14ac:dyDescent="0.25">
      <c r="A20" t="s">
        <v>0</v>
      </c>
      <c r="B20">
        <v>395.39</v>
      </c>
      <c r="C20">
        <v>4901.6499999999996</v>
      </c>
      <c r="D20">
        <v>12830.04</v>
      </c>
      <c r="E20">
        <v>3821.18</v>
      </c>
      <c r="F20">
        <v>4000</v>
      </c>
      <c r="G20">
        <v>2000</v>
      </c>
      <c r="H20">
        <v>6000</v>
      </c>
      <c r="I20">
        <v>4000</v>
      </c>
      <c r="J20">
        <v>4000</v>
      </c>
      <c r="K20">
        <v>6000</v>
      </c>
      <c r="L20">
        <v>4000</v>
      </c>
      <c r="M20">
        <v>3000</v>
      </c>
      <c r="N20">
        <v>4000</v>
      </c>
      <c r="O20" t="s">
        <v>14</v>
      </c>
    </row>
    <row r="21" spans="1:15" x14ac:dyDescent="0.25">
      <c r="A21" t="s">
        <v>15</v>
      </c>
      <c r="B21" s="1">
        <f>B$20*B2</f>
        <v>0</v>
      </c>
      <c r="C21" s="1">
        <f t="shared" ref="C21:N21" si="0">C$20*C2</f>
        <v>0</v>
      </c>
      <c r="D21" s="1">
        <f t="shared" si="0"/>
        <v>0</v>
      </c>
      <c r="E21" s="1">
        <f t="shared" si="0"/>
        <v>0</v>
      </c>
      <c r="F21" s="1">
        <f t="shared" si="0"/>
        <v>12000</v>
      </c>
      <c r="G21" s="1">
        <f t="shared" si="0"/>
        <v>0</v>
      </c>
      <c r="H21" s="1">
        <f t="shared" si="0"/>
        <v>0</v>
      </c>
      <c r="I21" s="1">
        <f t="shared" si="0"/>
        <v>0</v>
      </c>
      <c r="J21" s="1">
        <f t="shared" si="0"/>
        <v>0</v>
      </c>
      <c r="K21" s="1">
        <f t="shared" si="0"/>
        <v>0</v>
      </c>
      <c r="L21" s="1">
        <f t="shared" si="0"/>
        <v>0</v>
      </c>
      <c r="M21" s="1">
        <f t="shared" si="0"/>
        <v>0</v>
      </c>
      <c r="N21" s="1">
        <f t="shared" si="0"/>
        <v>0</v>
      </c>
      <c r="O21" s="1">
        <f>SUM(B21:N21)</f>
        <v>12000</v>
      </c>
    </row>
    <row r="22" spans="1:15" x14ac:dyDescent="0.25">
      <c r="A22" t="s">
        <v>16</v>
      </c>
      <c r="B22" s="1">
        <f t="shared" ref="B22:N22" si="1">B$20*B3</f>
        <v>0</v>
      </c>
      <c r="C22" s="1">
        <f t="shared" si="1"/>
        <v>19606.599999999999</v>
      </c>
      <c r="D22" s="1">
        <f t="shared" si="1"/>
        <v>0</v>
      </c>
      <c r="E22" s="1">
        <f t="shared" si="1"/>
        <v>3821.18</v>
      </c>
      <c r="F22" s="1">
        <f t="shared" si="1"/>
        <v>0</v>
      </c>
      <c r="G22" s="1">
        <f t="shared" si="1"/>
        <v>0</v>
      </c>
      <c r="H22" s="1">
        <f t="shared" si="1"/>
        <v>0</v>
      </c>
      <c r="I22" s="1">
        <f t="shared" si="1"/>
        <v>0</v>
      </c>
      <c r="J22" s="1">
        <f t="shared" si="1"/>
        <v>4000</v>
      </c>
      <c r="K22" s="1">
        <f t="shared" si="1"/>
        <v>0</v>
      </c>
      <c r="L22" s="1">
        <f t="shared" si="1"/>
        <v>0</v>
      </c>
      <c r="M22" s="1">
        <f t="shared" si="1"/>
        <v>0</v>
      </c>
      <c r="N22" s="1">
        <f t="shared" si="1"/>
        <v>4000</v>
      </c>
      <c r="O22" s="1">
        <f t="shared" ref="O22:O36" si="2">SUM(B22:N22)</f>
        <v>31427.78</v>
      </c>
    </row>
    <row r="23" spans="1:15" x14ac:dyDescent="0.25">
      <c r="A23" t="s">
        <v>17</v>
      </c>
      <c r="B23" s="1">
        <f t="shared" ref="B23:M23" si="3">B$20*B4</f>
        <v>395.39</v>
      </c>
      <c r="C23" s="1">
        <f t="shared" si="3"/>
        <v>53918.149999999994</v>
      </c>
      <c r="D23" s="1">
        <f t="shared" si="3"/>
        <v>0</v>
      </c>
      <c r="E23" s="1">
        <f t="shared" si="3"/>
        <v>0</v>
      </c>
      <c r="F23" s="1">
        <f t="shared" si="3"/>
        <v>12000</v>
      </c>
      <c r="G23" s="1">
        <f t="shared" si="3"/>
        <v>2000</v>
      </c>
      <c r="H23" s="1">
        <f t="shared" si="3"/>
        <v>0</v>
      </c>
      <c r="I23" s="1">
        <f t="shared" si="3"/>
        <v>8000</v>
      </c>
      <c r="J23" s="1">
        <f t="shared" si="3"/>
        <v>4000</v>
      </c>
      <c r="K23" s="1">
        <f t="shared" si="3"/>
        <v>0</v>
      </c>
      <c r="L23" s="1">
        <f t="shared" si="3"/>
        <v>0</v>
      </c>
      <c r="M23" s="1">
        <f t="shared" si="3"/>
        <v>3000</v>
      </c>
      <c r="N23" s="1">
        <f>N$20*N4</f>
        <v>8000</v>
      </c>
      <c r="O23" s="1">
        <f t="shared" si="2"/>
        <v>91313.54</v>
      </c>
    </row>
    <row r="24" spans="1:15" x14ac:dyDescent="0.25">
      <c r="A24" t="s">
        <v>18</v>
      </c>
      <c r="B24" s="1">
        <f t="shared" ref="B24:N24" si="4">B$20*B5</f>
        <v>0</v>
      </c>
      <c r="C24" s="1">
        <f t="shared" si="4"/>
        <v>4901.6499999999996</v>
      </c>
      <c r="D24" s="1">
        <f t="shared" si="4"/>
        <v>0</v>
      </c>
      <c r="E24" s="1">
        <f t="shared" si="4"/>
        <v>0</v>
      </c>
      <c r="F24" s="1">
        <f t="shared" si="4"/>
        <v>0</v>
      </c>
      <c r="G24" s="1">
        <f t="shared" si="4"/>
        <v>0</v>
      </c>
      <c r="H24" s="1">
        <f t="shared" si="4"/>
        <v>0</v>
      </c>
      <c r="I24" s="1">
        <f t="shared" si="4"/>
        <v>0</v>
      </c>
      <c r="J24" s="1">
        <f t="shared" si="4"/>
        <v>8000</v>
      </c>
      <c r="K24" s="1">
        <f t="shared" si="4"/>
        <v>0</v>
      </c>
      <c r="L24" s="1">
        <f t="shared" si="4"/>
        <v>0</v>
      </c>
      <c r="M24" s="1">
        <f t="shared" si="4"/>
        <v>0</v>
      </c>
      <c r="N24" s="1">
        <f t="shared" si="4"/>
        <v>8000</v>
      </c>
      <c r="O24" s="1">
        <f t="shared" si="2"/>
        <v>20901.650000000001</v>
      </c>
    </row>
    <row r="25" spans="1:15" x14ac:dyDescent="0.25">
      <c r="A25" t="s">
        <v>19</v>
      </c>
      <c r="B25" s="1">
        <f t="shared" ref="B25:N25" si="5">B$20*B6</f>
        <v>0</v>
      </c>
      <c r="C25" s="1">
        <f t="shared" si="5"/>
        <v>0</v>
      </c>
      <c r="D25" s="1">
        <f t="shared" si="5"/>
        <v>0</v>
      </c>
      <c r="E25" s="1">
        <f t="shared" si="5"/>
        <v>0</v>
      </c>
      <c r="F25" s="1">
        <f t="shared" si="5"/>
        <v>0</v>
      </c>
      <c r="G25" s="1">
        <f t="shared" si="5"/>
        <v>0</v>
      </c>
      <c r="H25" s="1">
        <f t="shared" si="5"/>
        <v>0</v>
      </c>
      <c r="I25" s="1">
        <f t="shared" si="5"/>
        <v>0</v>
      </c>
      <c r="J25" s="1">
        <f t="shared" si="5"/>
        <v>0</v>
      </c>
      <c r="K25" s="1">
        <f t="shared" si="5"/>
        <v>6000</v>
      </c>
      <c r="L25" s="1">
        <f t="shared" si="5"/>
        <v>4000</v>
      </c>
      <c r="M25" s="1">
        <f t="shared" si="5"/>
        <v>0</v>
      </c>
      <c r="N25" s="1">
        <f t="shared" si="5"/>
        <v>24000</v>
      </c>
      <c r="O25" s="1">
        <f t="shared" si="2"/>
        <v>34000</v>
      </c>
    </row>
    <row r="26" spans="1:15" x14ac:dyDescent="0.25">
      <c r="A26" t="s">
        <v>20</v>
      </c>
      <c r="B26" s="1">
        <f t="shared" ref="B26:N26" si="6">B$20*B7</f>
        <v>0</v>
      </c>
      <c r="C26" s="1">
        <f t="shared" si="6"/>
        <v>0</v>
      </c>
      <c r="D26" s="1">
        <f t="shared" si="6"/>
        <v>0</v>
      </c>
      <c r="E26" s="1">
        <f t="shared" si="6"/>
        <v>0</v>
      </c>
      <c r="F26" s="1">
        <f t="shared" si="6"/>
        <v>0</v>
      </c>
      <c r="G26" s="1">
        <f t="shared" si="6"/>
        <v>0</v>
      </c>
      <c r="H26" s="1">
        <f t="shared" si="6"/>
        <v>0</v>
      </c>
      <c r="I26" s="1">
        <f t="shared" si="6"/>
        <v>0</v>
      </c>
      <c r="J26" s="1">
        <f t="shared" si="6"/>
        <v>0</v>
      </c>
      <c r="K26" s="1">
        <f t="shared" si="6"/>
        <v>0</v>
      </c>
      <c r="L26" s="1">
        <f t="shared" si="6"/>
        <v>0</v>
      </c>
      <c r="M26" s="1">
        <f t="shared" si="6"/>
        <v>0</v>
      </c>
      <c r="N26" s="1">
        <f t="shared" si="6"/>
        <v>4000</v>
      </c>
      <c r="O26" s="1">
        <f t="shared" si="2"/>
        <v>4000</v>
      </c>
    </row>
    <row r="27" spans="1:15" x14ac:dyDescent="0.25">
      <c r="A27" t="s">
        <v>21</v>
      </c>
      <c r="B27" s="1">
        <f t="shared" ref="B27:N27" si="7">B$20*B8</f>
        <v>0</v>
      </c>
      <c r="C27" s="1">
        <f t="shared" si="7"/>
        <v>186262.69999999998</v>
      </c>
      <c r="D27" s="1">
        <f t="shared" si="7"/>
        <v>12830.04</v>
      </c>
      <c r="E27" s="1">
        <f t="shared" si="7"/>
        <v>240734.34</v>
      </c>
      <c r="F27" s="1">
        <f t="shared" si="7"/>
        <v>4000</v>
      </c>
      <c r="G27" s="1">
        <f t="shared" si="7"/>
        <v>0</v>
      </c>
      <c r="H27" s="1">
        <f t="shared" si="7"/>
        <v>0</v>
      </c>
      <c r="I27" s="1">
        <f t="shared" si="7"/>
        <v>0</v>
      </c>
      <c r="J27" s="1">
        <f t="shared" si="7"/>
        <v>4000</v>
      </c>
      <c r="K27" s="1">
        <f t="shared" si="7"/>
        <v>0</v>
      </c>
      <c r="L27" s="1">
        <f t="shared" si="7"/>
        <v>12000</v>
      </c>
      <c r="M27" s="1">
        <f t="shared" si="7"/>
        <v>3000</v>
      </c>
      <c r="N27" s="1">
        <f t="shared" si="7"/>
        <v>8000</v>
      </c>
      <c r="O27" s="1">
        <f t="shared" si="2"/>
        <v>470827.07999999996</v>
      </c>
    </row>
    <row r="28" spans="1:15" x14ac:dyDescent="0.25">
      <c r="A28" t="s">
        <v>22</v>
      </c>
      <c r="B28" s="1">
        <f t="shared" ref="B28:N28" si="8">B$20*B9</f>
        <v>0</v>
      </c>
      <c r="C28" s="1">
        <f t="shared" si="8"/>
        <v>49016.5</v>
      </c>
      <c r="D28" s="1">
        <f t="shared" si="8"/>
        <v>0</v>
      </c>
      <c r="E28" s="1">
        <f t="shared" si="8"/>
        <v>7642.36</v>
      </c>
      <c r="F28" s="1">
        <f t="shared" si="8"/>
        <v>0</v>
      </c>
      <c r="G28" s="1">
        <f t="shared" si="8"/>
        <v>2000</v>
      </c>
      <c r="H28" s="1">
        <f t="shared" si="8"/>
        <v>0</v>
      </c>
      <c r="I28" s="1">
        <f t="shared" si="8"/>
        <v>0</v>
      </c>
      <c r="J28" s="1">
        <f t="shared" si="8"/>
        <v>0</v>
      </c>
      <c r="K28" s="1">
        <f t="shared" si="8"/>
        <v>0</v>
      </c>
      <c r="L28" s="1">
        <f t="shared" si="8"/>
        <v>0</v>
      </c>
      <c r="M28" s="1">
        <f t="shared" si="8"/>
        <v>0</v>
      </c>
      <c r="N28" s="1">
        <f t="shared" si="8"/>
        <v>4000</v>
      </c>
      <c r="O28" s="1">
        <f t="shared" si="2"/>
        <v>62658.86</v>
      </c>
    </row>
    <row r="29" spans="1:15" x14ac:dyDescent="0.25">
      <c r="A29" t="s">
        <v>23</v>
      </c>
      <c r="B29" s="1">
        <f t="shared" ref="B29:N29" si="9">B$20*B10</f>
        <v>0</v>
      </c>
      <c r="C29" s="1">
        <f t="shared" si="9"/>
        <v>0</v>
      </c>
      <c r="D29" s="1">
        <f t="shared" si="9"/>
        <v>0</v>
      </c>
      <c r="E29" s="1">
        <f t="shared" si="9"/>
        <v>0</v>
      </c>
      <c r="F29" s="1">
        <f t="shared" si="9"/>
        <v>8000</v>
      </c>
      <c r="G29" s="1">
        <f t="shared" si="9"/>
        <v>0</v>
      </c>
      <c r="H29" s="1">
        <f t="shared" si="9"/>
        <v>0</v>
      </c>
      <c r="I29" s="1">
        <f t="shared" si="9"/>
        <v>0</v>
      </c>
      <c r="J29" s="1">
        <f t="shared" si="9"/>
        <v>0</v>
      </c>
      <c r="K29" s="1">
        <f t="shared" si="9"/>
        <v>0</v>
      </c>
      <c r="L29" s="1">
        <f t="shared" si="9"/>
        <v>0</v>
      </c>
      <c r="M29" s="1">
        <f t="shared" si="9"/>
        <v>0</v>
      </c>
      <c r="N29" s="1">
        <f t="shared" si="9"/>
        <v>0</v>
      </c>
      <c r="O29" s="1">
        <f t="shared" si="2"/>
        <v>8000</v>
      </c>
    </row>
    <row r="30" spans="1:15" x14ac:dyDescent="0.25">
      <c r="A30" t="s">
        <v>24</v>
      </c>
      <c r="B30" s="1">
        <f t="shared" ref="B30:N30" si="10">B$20*B11</f>
        <v>0</v>
      </c>
      <c r="C30" s="1">
        <f t="shared" si="10"/>
        <v>4901.6499999999996</v>
      </c>
      <c r="D30" s="1">
        <f t="shared" si="10"/>
        <v>38490.120000000003</v>
      </c>
      <c r="E30" s="1">
        <f t="shared" si="10"/>
        <v>26748.26</v>
      </c>
      <c r="F30" s="1">
        <f t="shared" si="10"/>
        <v>4000</v>
      </c>
      <c r="G30" s="1">
        <f t="shared" si="10"/>
        <v>0</v>
      </c>
      <c r="H30" s="1">
        <f t="shared" si="10"/>
        <v>6000</v>
      </c>
      <c r="I30" s="1">
        <f t="shared" si="10"/>
        <v>0</v>
      </c>
      <c r="J30" s="1">
        <f t="shared" si="10"/>
        <v>0</v>
      </c>
      <c r="K30" s="1">
        <f t="shared" si="10"/>
        <v>0</v>
      </c>
      <c r="L30" s="1">
        <f t="shared" si="10"/>
        <v>20000</v>
      </c>
      <c r="M30" s="1">
        <f t="shared" si="10"/>
        <v>3000</v>
      </c>
      <c r="N30" s="1">
        <f t="shared" si="10"/>
        <v>0</v>
      </c>
      <c r="O30" s="1">
        <f t="shared" si="2"/>
        <v>103140.03</v>
      </c>
    </row>
    <row r="31" spans="1:15" x14ac:dyDescent="0.25">
      <c r="A31" t="s">
        <v>25</v>
      </c>
      <c r="B31" s="1">
        <f t="shared" ref="B31:N31" si="11">B$20*B12</f>
        <v>0</v>
      </c>
      <c r="C31" s="1">
        <f t="shared" si="11"/>
        <v>4901.6499999999996</v>
      </c>
      <c r="D31" s="1">
        <f t="shared" si="11"/>
        <v>0</v>
      </c>
      <c r="E31" s="1">
        <f t="shared" si="11"/>
        <v>0</v>
      </c>
      <c r="F31" s="1">
        <f t="shared" si="11"/>
        <v>8000</v>
      </c>
      <c r="G31" s="1">
        <f t="shared" si="11"/>
        <v>2000</v>
      </c>
      <c r="H31" s="1">
        <f t="shared" si="11"/>
        <v>0</v>
      </c>
      <c r="I31" s="1">
        <f t="shared" si="11"/>
        <v>0</v>
      </c>
      <c r="J31" s="1">
        <f t="shared" si="11"/>
        <v>0</v>
      </c>
      <c r="K31" s="1">
        <f t="shared" si="11"/>
        <v>0</v>
      </c>
      <c r="L31" s="1">
        <f t="shared" si="11"/>
        <v>0</v>
      </c>
      <c r="M31" s="1">
        <f t="shared" si="11"/>
        <v>3000</v>
      </c>
      <c r="N31" s="1">
        <f t="shared" si="11"/>
        <v>0</v>
      </c>
      <c r="O31" s="1">
        <f t="shared" si="2"/>
        <v>17901.650000000001</v>
      </c>
    </row>
    <row r="32" spans="1:15" x14ac:dyDescent="0.25">
      <c r="A32" t="s">
        <v>26</v>
      </c>
      <c r="B32" s="1">
        <f t="shared" ref="B32:N32" si="12">B$20*B13</f>
        <v>0</v>
      </c>
      <c r="C32" s="1">
        <f t="shared" si="12"/>
        <v>0</v>
      </c>
      <c r="D32" s="1">
        <f t="shared" si="12"/>
        <v>0</v>
      </c>
      <c r="E32" s="1">
        <f t="shared" si="12"/>
        <v>0</v>
      </c>
      <c r="F32" s="1">
        <f t="shared" si="12"/>
        <v>0</v>
      </c>
      <c r="G32" s="1">
        <f t="shared" si="12"/>
        <v>0</v>
      </c>
      <c r="H32" s="1">
        <f t="shared" si="12"/>
        <v>0</v>
      </c>
      <c r="I32" s="1">
        <f t="shared" si="12"/>
        <v>0</v>
      </c>
      <c r="J32" s="1">
        <f t="shared" si="12"/>
        <v>0</v>
      </c>
      <c r="K32" s="1">
        <f t="shared" si="12"/>
        <v>0</v>
      </c>
      <c r="L32" s="1">
        <f t="shared" si="12"/>
        <v>16000</v>
      </c>
      <c r="M32" s="1">
        <f t="shared" si="12"/>
        <v>0</v>
      </c>
      <c r="N32" s="1">
        <f t="shared" si="12"/>
        <v>0</v>
      </c>
      <c r="O32" s="1">
        <f t="shared" si="2"/>
        <v>16000</v>
      </c>
    </row>
    <row r="33" spans="1:15" x14ac:dyDescent="0.25">
      <c r="A33" t="s">
        <v>27</v>
      </c>
      <c r="B33" s="1">
        <f t="shared" ref="B33:N33" si="13">B$20*B14</f>
        <v>0</v>
      </c>
      <c r="C33" s="1">
        <f t="shared" si="13"/>
        <v>34311.549999999996</v>
      </c>
      <c r="D33" s="1">
        <f t="shared" si="13"/>
        <v>0</v>
      </c>
      <c r="E33" s="1">
        <f t="shared" si="13"/>
        <v>7642.36</v>
      </c>
      <c r="F33" s="1">
        <f t="shared" si="13"/>
        <v>0</v>
      </c>
      <c r="G33" s="1">
        <f t="shared" si="13"/>
        <v>0</v>
      </c>
      <c r="H33" s="1">
        <f t="shared" si="13"/>
        <v>0</v>
      </c>
      <c r="I33" s="1">
        <f t="shared" si="13"/>
        <v>0</v>
      </c>
      <c r="J33" s="1">
        <f t="shared" si="13"/>
        <v>4000</v>
      </c>
      <c r="K33" s="1">
        <f t="shared" si="13"/>
        <v>0</v>
      </c>
      <c r="L33" s="1">
        <f t="shared" si="13"/>
        <v>0</v>
      </c>
      <c r="M33" s="1">
        <f t="shared" si="13"/>
        <v>3000</v>
      </c>
      <c r="N33" s="1">
        <f t="shared" si="13"/>
        <v>4000</v>
      </c>
      <c r="O33" s="1">
        <f t="shared" si="2"/>
        <v>52953.909999999996</v>
      </c>
    </row>
    <row r="34" spans="1:15" x14ac:dyDescent="0.25">
      <c r="A34" t="s">
        <v>28</v>
      </c>
      <c r="B34" s="1">
        <f t="shared" ref="B34:N34" si="14">B$20*B15</f>
        <v>0</v>
      </c>
      <c r="C34" s="1">
        <f t="shared" si="14"/>
        <v>9803.2999999999993</v>
      </c>
      <c r="D34" s="1">
        <f t="shared" si="14"/>
        <v>0</v>
      </c>
      <c r="E34" s="1">
        <f t="shared" si="14"/>
        <v>3821.18</v>
      </c>
      <c r="F34" s="1">
        <f t="shared" si="14"/>
        <v>4000</v>
      </c>
      <c r="G34" s="1">
        <f t="shared" si="14"/>
        <v>6000</v>
      </c>
      <c r="H34" s="1">
        <f t="shared" si="14"/>
        <v>0</v>
      </c>
      <c r="I34" s="1">
        <f t="shared" si="14"/>
        <v>0</v>
      </c>
      <c r="J34" s="1">
        <f t="shared" si="14"/>
        <v>0</v>
      </c>
      <c r="K34" s="1">
        <f t="shared" si="14"/>
        <v>0</v>
      </c>
      <c r="L34" s="1">
        <f t="shared" si="14"/>
        <v>4000</v>
      </c>
      <c r="M34" s="1">
        <f t="shared" si="14"/>
        <v>0</v>
      </c>
      <c r="N34" s="1">
        <f t="shared" si="14"/>
        <v>0</v>
      </c>
      <c r="O34" s="1">
        <f t="shared" si="2"/>
        <v>27624.48</v>
      </c>
    </row>
    <row r="35" spans="1:15" x14ac:dyDescent="0.25">
      <c r="A35" t="s">
        <v>29</v>
      </c>
      <c r="B35" s="1">
        <f t="shared" ref="B35:N35" si="15">B$20*B16</f>
        <v>0</v>
      </c>
      <c r="C35" s="1">
        <f t="shared" si="15"/>
        <v>29409.899999999998</v>
      </c>
      <c r="D35" s="1">
        <f t="shared" si="15"/>
        <v>0</v>
      </c>
      <c r="E35" s="1">
        <f t="shared" si="15"/>
        <v>0</v>
      </c>
      <c r="F35" s="1">
        <f t="shared" si="15"/>
        <v>0</v>
      </c>
      <c r="G35" s="1">
        <f t="shared" si="15"/>
        <v>0</v>
      </c>
      <c r="H35" s="1">
        <f t="shared" si="15"/>
        <v>0</v>
      </c>
      <c r="I35" s="1">
        <f t="shared" si="15"/>
        <v>0</v>
      </c>
      <c r="J35" s="1">
        <f t="shared" si="15"/>
        <v>0</v>
      </c>
      <c r="K35" s="1">
        <f t="shared" si="15"/>
        <v>0</v>
      </c>
      <c r="L35" s="1">
        <f t="shared" si="15"/>
        <v>0</v>
      </c>
      <c r="M35" s="1">
        <f t="shared" si="15"/>
        <v>0</v>
      </c>
      <c r="N35" s="1">
        <f t="shared" si="15"/>
        <v>0</v>
      </c>
      <c r="O35" s="1">
        <f t="shared" si="2"/>
        <v>29409.899999999998</v>
      </c>
    </row>
    <row r="36" spans="1:15" x14ac:dyDescent="0.25">
      <c r="A36" t="s">
        <v>30</v>
      </c>
      <c r="B36" s="1">
        <f t="shared" ref="B36:N36" si="16">B$20*B17</f>
        <v>0</v>
      </c>
      <c r="C36" s="1">
        <f t="shared" si="16"/>
        <v>0</v>
      </c>
      <c r="D36" s="1">
        <f t="shared" si="16"/>
        <v>0</v>
      </c>
      <c r="E36" s="1">
        <f t="shared" si="16"/>
        <v>0</v>
      </c>
      <c r="F36" s="1">
        <f t="shared" si="16"/>
        <v>0</v>
      </c>
      <c r="G36" s="1">
        <f t="shared" si="16"/>
        <v>0</v>
      </c>
      <c r="H36" s="1">
        <f t="shared" si="16"/>
        <v>0</v>
      </c>
      <c r="I36" s="1">
        <f t="shared" si="16"/>
        <v>4000</v>
      </c>
      <c r="J36" s="1">
        <f t="shared" si="16"/>
        <v>0</v>
      </c>
      <c r="K36" s="1">
        <f t="shared" si="16"/>
        <v>0</v>
      </c>
      <c r="L36" s="1">
        <f t="shared" si="16"/>
        <v>0</v>
      </c>
      <c r="M36" s="1">
        <f t="shared" si="16"/>
        <v>0</v>
      </c>
      <c r="N36" s="1">
        <f t="shared" si="16"/>
        <v>0</v>
      </c>
      <c r="O36" s="1">
        <f t="shared" si="2"/>
        <v>4000</v>
      </c>
    </row>
    <row r="37" spans="1:15" x14ac:dyDescent="0.25">
      <c r="A37" t="s">
        <v>14</v>
      </c>
      <c r="B37" s="1">
        <f t="shared" ref="B37:N37" si="17">SUM(B21:B36)</f>
        <v>395.39</v>
      </c>
      <c r="C37" s="1">
        <f t="shared" si="17"/>
        <v>397033.65</v>
      </c>
      <c r="D37" s="1">
        <f t="shared" si="17"/>
        <v>51320.160000000003</v>
      </c>
      <c r="E37" s="1">
        <f t="shared" si="17"/>
        <v>290409.67999999993</v>
      </c>
      <c r="F37" s="1">
        <f t="shared" si="17"/>
        <v>52000</v>
      </c>
      <c r="G37" s="1">
        <f t="shared" si="17"/>
        <v>12000</v>
      </c>
      <c r="H37" s="1">
        <f t="shared" si="17"/>
        <v>6000</v>
      </c>
      <c r="I37" s="1">
        <f t="shared" si="17"/>
        <v>12000</v>
      </c>
      <c r="J37" s="1">
        <f t="shared" si="17"/>
        <v>24000</v>
      </c>
      <c r="K37" s="1">
        <f t="shared" si="17"/>
        <v>6000</v>
      </c>
      <c r="L37" s="1">
        <f t="shared" si="17"/>
        <v>56000</v>
      </c>
      <c r="M37" s="1">
        <f t="shared" si="17"/>
        <v>15000</v>
      </c>
      <c r="N37" s="1">
        <f t="shared" si="17"/>
        <v>64000</v>
      </c>
      <c r="O37" s="1">
        <f>SUM(O21:O36)</f>
        <v>986158.88</v>
      </c>
    </row>
    <row r="39" spans="1:15" x14ac:dyDescent="0.25">
      <c r="A39" t="s">
        <v>0</v>
      </c>
      <c r="B39" s="1" t="s">
        <v>14</v>
      </c>
    </row>
    <row r="40" spans="1:15" x14ac:dyDescent="0.25">
      <c r="A40" t="s">
        <v>15</v>
      </c>
      <c r="B40" s="1">
        <v>12000</v>
      </c>
      <c r="C40" s="1">
        <v>0</v>
      </c>
      <c r="D40" s="7">
        <f>B40-C40</f>
        <v>12000</v>
      </c>
      <c r="E40" s="6">
        <v>12000</v>
      </c>
    </row>
    <row r="41" spans="1:15" x14ac:dyDescent="0.25">
      <c r="A41" t="s">
        <v>16</v>
      </c>
      <c r="B41" s="1">
        <v>31427.78</v>
      </c>
      <c r="C41" s="1">
        <v>28968.690000000002</v>
      </c>
      <c r="D41" s="7">
        <f t="shared" ref="D41:D55" si="18">B41-C41</f>
        <v>2459.0899999999965</v>
      </c>
      <c r="E41" s="6">
        <v>2459.0899999999965</v>
      </c>
    </row>
    <row r="42" spans="1:15" x14ac:dyDescent="0.25">
      <c r="A42" t="s">
        <v>17</v>
      </c>
      <c r="B42" s="1">
        <v>91313.54</v>
      </c>
      <c r="C42" s="1">
        <v>77035.61</v>
      </c>
      <c r="D42" s="7">
        <f t="shared" si="18"/>
        <v>14277.929999999993</v>
      </c>
      <c r="E42" s="6">
        <v>14277.929999999993</v>
      </c>
    </row>
    <row r="43" spans="1:15" x14ac:dyDescent="0.25">
      <c r="A43" t="s">
        <v>18</v>
      </c>
      <c r="B43" s="1">
        <v>20901.650000000001</v>
      </c>
      <c r="C43" s="1">
        <v>6301.53</v>
      </c>
      <c r="D43" s="7">
        <f t="shared" si="18"/>
        <v>14600.120000000003</v>
      </c>
      <c r="E43" s="6">
        <v>14600.120000000003</v>
      </c>
    </row>
    <row r="44" spans="1:15" x14ac:dyDescent="0.25">
      <c r="A44" t="s">
        <v>19</v>
      </c>
      <c r="B44" s="1">
        <v>34000</v>
      </c>
      <c r="C44" s="1">
        <v>0</v>
      </c>
      <c r="D44" s="7">
        <f t="shared" si="18"/>
        <v>34000</v>
      </c>
      <c r="E44" s="6">
        <v>34000</v>
      </c>
    </row>
    <row r="45" spans="1:15" x14ac:dyDescent="0.25">
      <c r="A45" t="s">
        <v>20</v>
      </c>
      <c r="B45" s="1">
        <v>4000</v>
      </c>
      <c r="C45" s="1">
        <v>0</v>
      </c>
      <c r="D45" s="7">
        <f t="shared" si="18"/>
        <v>4000</v>
      </c>
      <c r="E45" s="6">
        <v>4000</v>
      </c>
    </row>
    <row r="46" spans="1:15" x14ac:dyDescent="0.25">
      <c r="A46" t="s">
        <v>21</v>
      </c>
      <c r="B46" s="1">
        <v>470827.07999999996</v>
      </c>
      <c r="C46" s="1">
        <v>580854.27999999991</v>
      </c>
      <c r="D46" s="7">
        <f t="shared" si="18"/>
        <v>-110027.19999999995</v>
      </c>
      <c r="E46" s="6">
        <v>0</v>
      </c>
    </row>
    <row r="47" spans="1:15" x14ac:dyDescent="0.25">
      <c r="A47" t="s">
        <v>22</v>
      </c>
      <c r="B47" s="1">
        <v>62658.86</v>
      </c>
      <c r="C47" s="1">
        <v>75575.87000000001</v>
      </c>
      <c r="D47" s="7">
        <f t="shared" si="18"/>
        <v>-12917.010000000009</v>
      </c>
      <c r="E47" s="6">
        <v>0</v>
      </c>
    </row>
    <row r="48" spans="1:15" x14ac:dyDescent="0.25">
      <c r="A48" t="s">
        <v>23</v>
      </c>
      <c r="B48" s="1">
        <v>8000</v>
      </c>
      <c r="C48" s="1">
        <v>0</v>
      </c>
      <c r="D48" s="7">
        <f t="shared" si="18"/>
        <v>8000</v>
      </c>
      <c r="E48" s="6">
        <v>8000</v>
      </c>
    </row>
    <row r="49" spans="1:5" x14ac:dyDescent="0.25">
      <c r="A49" t="s">
        <v>24</v>
      </c>
      <c r="B49" s="1">
        <v>103140.03</v>
      </c>
      <c r="C49" s="1">
        <v>111086.10000000002</v>
      </c>
      <c r="D49" s="7">
        <f t="shared" si="18"/>
        <v>-7946.0700000000215</v>
      </c>
      <c r="E49" s="6">
        <v>0</v>
      </c>
    </row>
    <row r="50" spans="1:5" x14ac:dyDescent="0.25">
      <c r="A50" t="s">
        <v>25</v>
      </c>
      <c r="B50" s="1">
        <v>17901.650000000001</v>
      </c>
      <c r="C50" s="1">
        <v>6481.53</v>
      </c>
      <c r="D50" s="7">
        <f t="shared" si="18"/>
        <v>11420.120000000003</v>
      </c>
      <c r="E50" s="6">
        <v>11420.120000000003</v>
      </c>
    </row>
    <row r="51" spans="1:5" x14ac:dyDescent="0.25">
      <c r="A51" t="s">
        <v>26</v>
      </c>
      <c r="B51" s="1">
        <v>16000</v>
      </c>
      <c r="C51" s="1">
        <v>180</v>
      </c>
      <c r="D51" s="7">
        <f t="shared" si="18"/>
        <v>15820</v>
      </c>
      <c r="E51" s="6">
        <v>15820</v>
      </c>
    </row>
    <row r="52" spans="1:5" x14ac:dyDescent="0.25">
      <c r="A52" t="s">
        <v>27</v>
      </c>
      <c r="B52" s="1">
        <v>52953.909999999996</v>
      </c>
      <c r="C52" s="1">
        <v>57139.850000000006</v>
      </c>
      <c r="D52" s="7">
        <f t="shared" si="18"/>
        <v>-4185.9400000000096</v>
      </c>
      <c r="E52" s="6">
        <v>0</v>
      </c>
    </row>
    <row r="53" spans="1:5" x14ac:dyDescent="0.25">
      <c r="A53" t="s">
        <v>28</v>
      </c>
      <c r="B53" s="1">
        <v>27624.48</v>
      </c>
      <c r="C53" s="1">
        <v>18041.509999999998</v>
      </c>
      <c r="D53" s="7">
        <f t="shared" si="18"/>
        <v>9582.9700000000012</v>
      </c>
      <c r="E53" s="6">
        <v>9582.9700000000012</v>
      </c>
    </row>
    <row r="54" spans="1:5" x14ac:dyDescent="0.25">
      <c r="A54" t="s">
        <v>29</v>
      </c>
      <c r="B54" s="1">
        <v>29409.899999999998</v>
      </c>
      <c r="C54" s="1">
        <v>36851.619999999995</v>
      </c>
      <c r="D54" s="7">
        <f t="shared" si="18"/>
        <v>-7441.7199999999975</v>
      </c>
      <c r="E54" s="6">
        <v>0</v>
      </c>
    </row>
    <row r="55" spans="1:5" x14ac:dyDescent="0.25">
      <c r="A55" t="s">
        <v>30</v>
      </c>
      <c r="B55" s="1">
        <v>4000</v>
      </c>
      <c r="C55" s="1">
        <v>0</v>
      </c>
      <c r="D55" s="7">
        <f t="shared" si="18"/>
        <v>4000</v>
      </c>
      <c r="E55" s="6">
        <v>4000</v>
      </c>
    </row>
    <row r="56" spans="1:5" x14ac:dyDescent="0.25">
      <c r="A56" t="s">
        <v>14</v>
      </c>
      <c r="B56" s="1">
        <v>986158.88</v>
      </c>
      <c r="C56" s="5">
        <f>SUM(C40:C55)</f>
        <v>998516.58999999985</v>
      </c>
      <c r="D56" s="7">
        <f>SUM(D40:D55)</f>
        <v>-12357.710000000003</v>
      </c>
      <c r="E56" s="6">
        <f>SUM(E40:E55)</f>
        <v>130160.22999999998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75D726-8A23-4761-B5EF-985055D4846F}">
  <dimension ref="A1:B15"/>
  <sheetViews>
    <sheetView workbookViewId="0">
      <selection activeCell="B15" sqref="B15"/>
    </sheetView>
  </sheetViews>
  <sheetFormatPr defaultRowHeight="15" x14ac:dyDescent="0.25"/>
  <cols>
    <col min="1" max="1" width="18.28515625" bestFit="1" customWidth="1"/>
  </cols>
  <sheetData>
    <row r="1" spans="1:2" x14ac:dyDescent="0.25">
      <c r="A1" t="s">
        <v>0</v>
      </c>
      <c r="B1" t="s">
        <v>15</v>
      </c>
    </row>
    <row r="2" spans="1:2" x14ac:dyDescent="0.25">
      <c r="A2" t="s">
        <v>1</v>
      </c>
      <c r="B2">
        <v>0</v>
      </c>
    </row>
    <row r="3" spans="1:2" x14ac:dyDescent="0.25">
      <c r="A3" t="s">
        <v>2</v>
      </c>
      <c r="B3">
        <v>0</v>
      </c>
    </row>
    <row r="4" spans="1:2" x14ac:dyDescent="0.25">
      <c r="A4" t="s">
        <v>3</v>
      </c>
      <c r="B4">
        <v>0</v>
      </c>
    </row>
    <row r="5" spans="1:2" x14ac:dyDescent="0.25">
      <c r="A5" t="s">
        <v>4</v>
      </c>
      <c r="B5">
        <v>0</v>
      </c>
    </row>
    <row r="6" spans="1:2" x14ac:dyDescent="0.25">
      <c r="A6" t="s">
        <v>5</v>
      </c>
      <c r="B6">
        <v>3</v>
      </c>
    </row>
    <row r="7" spans="1:2" x14ac:dyDescent="0.25">
      <c r="A7" t="s">
        <v>6</v>
      </c>
      <c r="B7">
        <v>0</v>
      </c>
    </row>
    <row r="8" spans="1:2" x14ac:dyDescent="0.25">
      <c r="A8" t="s">
        <v>7</v>
      </c>
      <c r="B8">
        <v>0</v>
      </c>
    </row>
    <row r="9" spans="1:2" x14ac:dyDescent="0.25">
      <c r="A9" t="s">
        <v>8</v>
      </c>
      <c r="B9">
        <v>0</v>
      </c>
    </row>
    <row r="10" spans="1:2" x14ac:dyDescent="0.25">
      <c r="A10" t="s">
        <v>9</v>
      </c>
      <c r="B10">
        <v>0</v>
      </c>
    </row>
    <row r="11" spans="1:2" x14ac:dyDescent="0.25">
      <c r="A11" t="s">
        <v>10</v>
      </c>
      <c r="B11">
        <v>0</v>
      </c>
    </row>
    <row r="12" spans="1:2" x14ac:dyDescent="0.25">
      <c r="A12" t="s">
        <v>11</v>
      </c>
      <c r="B12">
        <v>0</v>
      </c>
    </row>
    <row r="13" spans="1:2" x14ac:dyDescent="0.25">
      <c r="A13" t="s">
        <v>12</v>
      </c>
      <c r="B13">
        <v>0</v>
      </c>
    </row>
    <row r="14" spans="1:2" x14ac:dyDescent="0.25">
      <c r="A14" t="s">
        <v>13</v>
      </c>
      <c r="B14">
        <v>0</v>
      </c>
    </row>
    <row r="15" spans="1:2" x14ac:dyDescent="0.25">
      <c r="A15" t="s">
        <v>14</v>
      </c>
      <c r="B15">
        <v>3</v>
      </c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4D4212-058D-4BE9-B5A8-1BBA33701895}">
  <dimension ref="A1:G29"/>
  <sheetViews>
    <sheetView workbookViewId="0">
      <selection activeCell="B15" sqref="B15"/>
    </sheetView>
  </sheetViews>
  <sheetFormatPr defaultRowHeight="15" x14ac:dyDescent="0.25"/>
  <cols>
    <col min="1" max="1" width="18.28515625" bestFit="1" customWidth="1"/>
    <col min="3" max="3" width="13.28515625" bestFit="1" customWidth="1"/>
  </cols>
  <sheetData>
    <row r="1" spans="1:2" x14ac:dyDescent="0.25">
      <c r="A1" t="s">
        <v>0</v>
      </c>
      <c r="B1" t="s">
        <v>16</v>
      </c>
    </row>
    <row r="2" spans="1:2" x14ac:dyDescent="0.25">
      <c r="A2" t="s">
        <v>1</v>
      </c>
      <c r="B2">
        <v>0</v>
      </c>
    </row>
    <row r="3" spans="1:2" x14ac:dyDescent="0.25">
      <c r="A3" t="s">
        <v>2</v>
      </c>
      <c r="B3">
        <v>4</v>
      </c>
    </row>
    <row r="4" spans="1:2" x14ac:dyDescent="0.25">
      <c r="A4" t="s">
        <v>3</v>
      </c>
      <c r="B4">
        <v>0</v>
      </c>
    </row>
    <row r="5" spans="1:2" x14ac:dyDescent="0.25">
      <c r="A5" t="s">
        <v>4</v>
      </c>
      <c r="B5">
        <v>1</v>
      </c>
    </row>
    <row r="6" spans="1:2" x14ac:dyDescent="0.25">
      <c r="A6" t="s">
        <v>5</v>
      </c>
      <c r="B6">
        <v>0</v>
      </c>
    </row>
    <row r="7" spans="1:2" x14ac:dyDescent="0.25">
      <c r="A7" t="s">
        <v>6</v>
      </c>
      <c r="B7">
        <v>0</v>
      </c>
    </row>
    <row r="8" spans="1:2" x14ac:dyDescent="0.25">
      <c r="A8" t="s">
        <v>7</v>
      </c>
      <c r="B8">
        <v>0</v>
      </c>
    </row>
    <row r="9" spans="1:2" x14ac:dyDescent="0.25">
      <c r="A9" t="s">
        <v>8</v>
      </c>
      <c r="B9">
        <v>0</v>
      </c>
    </row>
    <row r="10" spans="1:2" x14ac:dyDescent="0.25">
      <c r="A10" t="s">
        <v>9</v>
      </c>
      <c r="B10">
        <v>1</v>
      </c>
    </row>
    <row r="11" spans="1:2" x14ac:dyDescent="0.25">
      <c r="A11" t="s">
        <v>10</v>
      </c>
      <c r="B11">
        <v>0</v>
      </c>
    </row>
    <row r="12" spans="1:2" x14ac:dyDescent="0.25">
      <c r="A12" t="s">
        <v>11</v>
      </c>
      <c r="B12">
        <v>0</v>
      </c>
    </row>
    <row r="13" spans="1:2" x14ac:dyDescent="0.25">
      <c r="A13" t="s">
        <v>12</v>
      </c>
      <c r="B13">
        <v>0</v>
      </c>
    </row>
    <row r="14" spans="1:2" x14ac:dyDescent="0.25">
      <c r="A14" t="s">
        <v>13</v>
      </c>
      <c r="B14">
        <v>1</v>
      </c>
    </row>
    <row r="15" spans="1:2" x14ac:dyDescent="0.25">
      <c r="A15" t="s">
        <v>14</v>
      </c>
      <c r="B15">
        <v>7</v>
      </c>
    </row>
    <row r="17" spans="1:7" x14ac:dyDescent="0.25">
      <c r="A17" t="s">
        <v>31</v>
      </c>
      <c r="B17">
        <v>1</v>
      </c>
      <c r="C17" s="1">
        <v>155.02000000000001</v>
      </c>
    </row>
    <row r="18" spans="1:7" x14ac:dyDescent="0.25">
      <c r="A18" t="s">
        <v>32</v>
      </c>
      <c r="B18">
        <v>4</v>
      </c>
      <c r="C18" s="1">
        <v>7668.6</v>
      </c>
      <c r="G18" s="4"/>
    </row>
    <row r="19" spans="1:7" x14ac:dyDescent="0.25">
      <c r="A19" t="s">
        <v>33</v>
      </c>
      <c r="B19">
        <v>3</v>
      </c>
      <c r="C19" s="1">
        <v>2580.2399999999998</v>
      </c>
      <c r="G19" s="4"/>
    </row>
    <row r="20" spans="1:7" x14ac:dyDescent="0.25">
      <c r="A20" t="s">
        <v>34</v>
      </c>
      <c r="B20">
        <v>1</v>
      </c>
      <c r="C20" s="1">
        <v>2016</v>
      </c>
      <c r="G20" s="4"/>
    </row>
    <row r="21" spans="1:7" x14ac:dyDescent="0.25">
      <c r="A21" t="s">
        <v>35</v>
      </c>
      <c r="B21">
        <v>3</v>
      </c>
      <c r="C21" s="1">
        <v>6611.55</v>
      </c>
      <c r="G21" s="4"/>
    </row>
    <row r="22" spans="1:7" x14ac:dyDescent="0.25">
      <c r="A22" t="s">
        <v>36</v>
      </c>
      <c r="B22">
        <v>1</v>
      </c>
      <c r="C22" s="1">
        <v>2475.13</v>
      </c>
      <c r="G22" s="4"/>
    </row>
    <row r="23" spans="1:7" x14ac:dyDescent="0.25">
      <c r="A23" t="s">
        <v>37</v>
      </c>
      <c r="B23">
        <v>1</v>
      </c>
      <c r="C23" s="1">
        <v>1060.99</v>
      </c>
      <c r="G23" s="4"/>
    </row>
    <row r="24" spans="1:7" x14ac:dyDescent="0.25">
      <c r="A24" t="s">
        <v>38</v>
      </c>
      <c r="B24">
        <v>1</v>
      </c>
      <c r="C24" s="1">
        <v>1431.49</v>
      </c>
      <c r="G24" s="4"/>
    </row>
    <row r="25" spans="1:7" x14ac:dyDescent="0.25">
      <c r="A25" t="s">
        <v>39</v>
      </c>
      <c r="B25">
        <v>4</v>
      </c>
      <c r="C25" s="1">
        <v>4324.24</v>
      </c>
      <c r="G25" s="4"/>
    </row>
    <row r="26" spans="1:7" x14ac:dyDescent="0.25">
      <c r="A26" t="s">
        <v>40</v>
      </c>
      <c r="B26">
        <v>1</v>
      </c>
      <c r="C26" s="1">
        <v>239.39</v>
      </c>
    </row>
    <row r="27" spans="1:7" x14ac:dyDescent="0.25">
      <c r="A27" t="s">
        <v>41</v>
      </c>
      <c r="B27">
        <v>1</v>
      </c>
      <c r="C27" s="1">
        <v>115.2</v>
      </c>
    </row>
    <row r="28" spans="1:7" x14ac:dyDescent="0.25">
      <c r="A28" t="s">
        <v>42</v>
      </c>
      <c r="B28">
        <v>2</v>
      </c>
      <c r="C28" s="1">
        <v>290.83999999999997</v>
      </c>
    </row>
    <row r="29" spans="1:7" x14ac:dyDescent="0.25">
      <c r="C29" s="5">
        <f>SUM(C17:C28)</f>
        <v>28968.690000000002</v>
      </c>
    </row>
  </sheetData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C926B7-CE8E-4A66-950E-91829601514E}">
  <dimension ref="A1:C28"/>
  <sheetViews>
    <sheetView workbookViewId="0">
      <selection activeCell="B15" sqref="B15"/>
    </sheetView>
  </sheetViews>
  <sheetFormatPr defaultRowHeight="15" x14ac:dyDescent="0.25"/>
  <cols>
    <col min="1" max="1" width="18.28515625" bestFit="1" customWidth="1"/>
    <col min="3" max="3" width="13.28515625" bestFit="1" customWidth="1"/>
  </cols>
  <sheetData>
    <row r="1" spans="1:2" x14ac:dyDescent="0.25">
      <c r="A1" t="s">
        <v>0</v>
      </c>
      <c r="B1" t="s">
        <v>17</v>
      </c>
    </row>
    <row r="2" spans="1:2" x14ac:dyDescent="0.25">
      <c r="A2" t="s">
        <v>1</v>
      </c>
      <c r="B2">
        <v>1</v>
      </c>
    </row>
    <row r="3" spans="1:2" x14ac:dyDescent="0.25">
      <c r="A3" t="s">
        <v>2</v>
      </c>
      <c r="B3">
        <v>11</v>
      </c>
    </row>
    <row r="4" spans="1:2" x14ac:dyDescent="0.25">
      <c r="A4" t="s">
        <v>3</v>
      </c>
      <c r="B4">
        <v>0</v>
      </c>
    </row>
    <row r="5" spans="1:2" x14ac:dyDescent="0.25">
      <c r="A5" t="s">
        <v>4</v>
      </c>
      <c r="B5">
        <v>0</v>
      </c>
    </row>
    <row r="6" spans="1:2" x14ac:dyDescent="0.25">
      <c r="A6" t="s">
        <v>5</v>
      </c>
      <c r="B6">
        <v>3</v>
      </c>
    </row>
    <row r="7" spans="1:2" x14ac:dyDescent="0.25">
      <c r="A7" t="s">
        <v>6</v>
      </c>
      <c r="B7">
        <v>1</v>
      </c>
    </row>
    <row r="8" spans="1:2" x14ac:dyDescent="0.25">
      <c r="A8" t="s">
        <v>7</v>
      </c>
      <c r="B8">
        <v>0</v>
      </c>
    </row>
    <row r="9" spans="1:2" x14ac:dyDescent="0.25">
      <c r="A9" t="s">
        <v>8</v>
      </c>
      <c r="B9">
        <v>2</v>
      </c>
    </row>
    <row r="10" spans="1:2" x14ac:dyDescent="0.25">
      <c r="A10" t="s">
        <v>9</v>
      </c>
      <c r="B10">
        <v>1</v>
      </c>
    </row>
    <row r="11" spans="1:2" x14ac:dyDescent="0.25">
      <c r="A11" t="s">
        <v>10</v>
      </c>
      <c r="B11">
        <v>0</v>
      </c>
    </row>
    <row r="12" spans="1:2" x14ac:dyDescent="0.25">
      <c r="A12" t="s">
        <v>11</v>
      </c>
      <c r="B12">
        <v>0</v>
      </c>
    </row>
    <row r="13" spans="1:2" x14ac:dyDescent="0.25">
      <c r="A13" t="s">
        <v>12</v>
      </c>
      <c r="B13">
        <v>1</v>
      </c>
    </row>
    <row r="14" spans="1:2" x14ac:dyDescent="0.25">
      <c r="A14" t="s">
        <v>13</v>
      </c>
      <c r="B14">
        <v>2</v>
      </c>
    </row>
    <row r="15" spans="1:2" x14ac:dyDescent="0.25">
      <c r="A15" t="s">
        <v>14</v>
      </c>
      <c r="B15">
        <v>22</v>
      </c>
    </row>
    <row r="17" spans="1:3" x14ac:dyDescent="0.25">
      <c r="A17" t="s">
        <v>31</v>
      </c>
      <c r="B17">
        <v>7</v>
      </c>
      <c r="C17" s="1">
        <v>1085.1400000000001</v>
      </c>
    </row>
    <row r="18" spans="1:3" x14ac:dyDescent="0.25">
      <c r="A18" t="s">
        <v>43</v>
      </c>
      <c r="B18">
        <v>1</v>
      </c>
      <c r="C18" s="1">
        <v>922.97</v>
      </c>
    </row>
    <row r="19" spans="1:3" x14ac:dyDescent="0.25">
      <c r="A19" t="s">
        <v>32</v>
      </c>
      <c r="B19">
        <v>12</v>
      </c>
      <c r="C19" s="1">
        <v>23005.8</v>
      </c>
    </row>
    <row r="20" spans="1:3" x14ac:dyDescent="0.25">
      <c r="A20" t="s">
        <v>33</v>
      </c>
      <c r="B20">
        <v>11</v>
      </c>
      <c r="C20" s="1">
        <v>9460.8799999999992</v>
      </c>
    </row>
    <row r="21" spans="1:3" x14ac:dyDescent="0.25">
      <c r="A21" t="s">
        <v>34</v>
      </c>
      <c r="B21">
        <v>7</v>
      </c>
      <c r="C21" s="1">
        <v>14112</v>
      </c>
    </row>
    <row r="22" spans="1:3" x14ac:dyDescent="0.25">
      <c r="A22" t="s">
        <v>35</v>
      </c>
      <c r="B22">
        <v>4</v>
      </c>
      <c r="C22" s="1">
        <v>8815.4</v>
      </c>
    </row>
    <row r="23" spans="1:3" x14ac:dyDescent="0.25">
      <c r="A23" t="s">
        <v>39</v>
      </c>
      <c r="B23">
        <v>11</v>
      </c>
      <c r="C23" s="1">
        <v>11891.66</v>
      </c>
    </row>
    <row r="24" spans="1:3" x14ac:dyDescent="0.25">
      <c r="A24" t="s">
        <v>40</v>
      </c>
      <c r="B24">
        <v>22</v>
      </c>
      <c r="C24" s="1">
        <v>5266.58</v>
      </c>
    </row>
    <row r="25" spans="1:3" x14ac:dyDescent="0.25">
      <c r="A25" t="s">
        <v>41</v>
      </c>
      <c r="B25">
        <v>7</v>
      </c>
      <c r="C25" s="1">
        <v>806.4</v>
      </c>
    </row>
    <row r="26" spans="1:3" x14ac:dyDescent="0.25">
      <c r="A26" t="s">
        <v>42</v>
      </c>
      <c r="B26">
        <v>9</v>
      </c>
      <c r="C26" s="1">
        <v>1308.78</v>
      </c>
    </row>
    <row r="27" spans="1:3" x14ac:dyDescent="0.25">
      <c r="A27" t="s">
        <v>44</v>
      </c>
      <c r="B27">
        <v>2</v>
      </c>
      <c r="C27" s="1">
        <v>360</v>
      </c>
    </row>
    <row r="28" spans="1:3" x14ac:dyDescent="0.25">
      <c r="C28" s="1">
        <f>SUM(C17:C27)</f>
        <v>77035.61</v>
      </c>
    </row>
  </sheetData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950AB8-FA79-4ED9-92F5-0C21D516C58C}">
  <dimension ref="A1:C22"/>
  <sheetViews>
    <sheetView workbookViewId="0">
      <selection activeCell="B15" sqref="B15"/>
    </sheetView>
  </sheetViews>
  <sheetFormatPr defaultRowHeight="15" x14ac:dyDescent="0.25"/>
  <cols>
    <col min="1" max="1" width="18.28515625" bestFit="1" customWidth="1"/>
    <col min="3" max="3" width="12.140625" bestFit="1" customWidth="1"/>
  </cols>
  <sheetData>
    <row r="1" spans="1:2" x14ac:dyDescent="0.25">
      <c r="A1" t="s">
        <v>0</v>
      </c>
      <c r="B1" t="s">
        <v>18</v>
      </c>
    </row>
    <row r="2" spans="1:2" x14ac:dyDescent="0.25">
      <c r="A2" t="s">
        <v>1</v>
      </c>
      <c r="B2">
        <v>0</v>
      </c>
    </row>
    <row r="3" spans="1:2" x14ac:dyDescent="0.25">
      <c r="A3" t="s">
        <v>2</v>
      </c>
      <c r="B3">
        <v>1</v>
      </c>
    </row>
    <row r="4" spans="1:2" x14ac:dyDescent="0.25">
      <c r="A4" t="s">
        <v>3</v>
      </c>
      <c r="B4">
        <v>0</v>
      </c>
    </row>
    <row r="5" spans="1:2" x14ac:dyDescent="0.25">
      <c r="A5" t="s">
        <v>4</v>
      </c>
      <c r="B5">
        <v>0</v>
      </c>
    </row>
    <row r="6" spans="1:2" x14ac:dyDescent="0.25">
      <c r="A6" t="s">
        <v>5</v>
      </c>
      <c r="B6">
        <v>0</v>
      </c>
    </row>
    <row r="7" spans="1:2" x14ac:dyDescent="0.25">
      <c r="A7" t="s">
        <v>6</v>
      </c>
      <c r="B7">
        <v>0</v>
      </c>
    </row>
    <row r="8" spans="1:2" x14ac:dyDescent="0.25">
      <c r="A8" t="s">
        <v>7</v>
      </c>
      <c r="B8">
        <v>0</v>
      </c>
    </row>
    <row r="9" spans="1:2" x14ac:dyDescent="0.25">
      <c r="A9" t="s">
        <v>8</v>
      </c>
      <c r="B9">
        <v>0</v>
      </c>
    </row>
    <row r="10" spans="1:2" x14ac:dyDescent="0.25">
      <c r="A10" t="s">
        <v>9</v>
      </c>
      <c r="B10">
        <v>2</v>
      </c>
    </row>
    <row r="11" spans="1:2" x14ac:dyDescent="0.25">
      <c r="A11" t="s">
        <v>10</v>
      </c>
      <c r="B11">
        <v>0</v>
      </c>
    </row>
    <row r="12" spans="1:2" x14ac:dyDescent="0.25">
      <c r="A12" t="s">
        <v>11</v>
      </c>
      <c r="B12">
        <v>0</v>
      </c>
    </row>
    <row r="13" spans="1:2" x14ac:dyDescent="0.25">
      <c r="A13" t="s">
        <v>12</v>
      </c>
      <c r="B13">
        <v>0</v>
      </c>
    </row>
    <row r="14" spans="1:2" x14ac:dyDescent="0.25">
      <c r="A14" t="s">
        <v>13</v>
      </c>
      <c r="B14">
        <v>2</v>
      </c>
    </row>
    <row r="15" spans="1:2" x14ac:dyDescent="0.25">
      <c r="A15" t="s">
        <v>14</v>
      </c>
      <c r="B15">
        <v>5</v>
      </c>
    </row>
    <row r="17" spans="1:3" x14ac:dyDescent="0.25">
      <c r="A17" t="s">
        <v>32</v>
      </c>
      <c r="B17">
        <v>1</v>
      </c>
      <c r="C17" s="1">
        <v>1917.15</v>
      </c>
    </row>
    <row r="18" spans="1:3" x14ac:dyDescent="0.25">
      <c r="A18" t="s">
        <v>33</v>
      </c>
      <c r="B18">
        <v>1</v>
      </c>
      <c r="C18" s="1">
        <v>860.08</v>
      </c>
    </row>
    <row r="19" spans="1:3" x14ac:dyDescent="0.25">
      <c r="A19" t="s">
        <v>35</v>
      </c>
      <c r="B19">
        <v>1</v>
      </c>
      <c r="C19" s="1">
        <v>2203.85</v>
      </c>
    </row>
    <row r="20" spans="1:3" x14ac:dyDescent="0.25">
      <c r="A20" t="s">
        <v>39</v>
      </c>
      <c r="B20">
        <v>1</v>
      </c>
      <c r="C20" s="1">
        <v>1081.06</v>
      </c>
    </row>
    <row r="21" spans="1:3" x14ac:dyDescent="0.25">
      <c r="A21" t="s">
        <v>40</v>
      </c>
      <c r="B21">
        <v>1</v>
      </c>
      <c r="C21" s="1">
        <v>239.39</v>
      </c>
    </row>
    <row r="22" spans="1:3" x14ac:dyDescent="0.25">
      <c r="C22" s="1">
        <f>SUM(C17:C21)</f>
        <v>6301.53</v>
      </c>
    </row>
  </sheetData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169974-A257-4830-879B-87B6C751B199}">
  <dimension ref="A1:B15"/>
  <sheetViews>
    <sheetView workbookViewId="0">
      <selection activeCell="B15" sqref="B15"/>
    </sheetView>
  </sheetViews>
  <sheetFormatPr defaultRowHeight="15" x14ac:dyDescent="0.25"/>
  <cols>
    <col min="1" max="1" width="18.28515625" bestFit="1" customWidth="1"/>
  </cols>
  <sheetData>
    <row r="1" spans="1:2" x14ac:dyDescent="0.25">
      <c r="A1" t="s">
        <v>0</v>
      </c>
      <c r="B1" t="s">
        <v>19</v>
      </c>
    </row>
    <row r="2" spans="1:2" x14ac:dyDescent="0.25">
      <c r="A2" t="s">
        <v>1</v>
      </c>
      <c r="B2">
        <v>0</v>
      </c>
    </row>
    <row r="3" spans="1:2" x14ac:dyDescent="0.25">
      <c r="A3" t="s">
        <v>2</v>
      </c>
      <c r="B3">
        <v>0</v>
      </c>
    </row>
    <row r="4" spans="1:2" x14ac:dyDescent="0.25">
      <c r="A4" t="s">
        <v>3</v>
      </c>
      <c r="B4">
        <v>0</v>
      </c>
    </row>
    <row r="5" spans="1:2" x14ac:dyDescent="0.25">
      <c r="A5" t="s">
        <v>4</v>
      </c>
      <c r="B5">
        <v>0</v>
      </c>
    </row>
    <row r="6" spans="1:2" x14ac:dyDescent="0.25">
      <c r="A6" t="s">
        <v>5</v>
      </c>
      <c r="B6">
        <v>0</v>
      </c>
    </row>
    <row r="7" spans="1:2" x14ac:dyDescent="0.25">
      <c r="A7" t="s">
        <v>6</v>
      </c>
      <c r="B7">
        <v>0</v>
      </c>
    </row>
    <row r="8" spans="1:2" x14ac:dyDescent="0.25">
      <c r="A8" t="s">
        <v>7</v>
      </c>
      <c r="B8">
        <v>0</v>
      </c>
    </row>
    <row r="9" spans="1:2" x14ac:dyDescent="0.25">
      <c r="A9" t="s">
        <v>8</v>
      </c>
      <c r="B9">
        <v>0</v>
      </c>
    </row>
    <row r="10" spans="1:2" x14ac:dyDescent="0.25">
      <c r="A10" t="s">
        <v>9</v>
      </c>
      <c r="B10">
        <v>0</v>
      </c>
    </row>
    <row r="11" spans="1:2" x14ac:dyDescent="0.25">
      <c r="A11" t="s">
        <v>10</v>
      </c>
      <c r="B11">
        <v>1</v>
      </c>
    </row>
    <row r="12" spans="1:2" x14ac:dyDescent="0.25">
      <c r="A12" t="s">
        <v>11</v>
      </c>
      <c r="B12">
        <v>1</v>
      </c>
    </row>
    <row r="13" spans="1:2" x14ac:dyDescent="0.25">
      <c r="A13" t="s">
        <v>12</v>
      </c>
      <c r="B13">
        <v>0</v>
      </c>
    </row>
    <row r="14" spans="1:2" x14ac:dyDescent="0.25">
      <c r="A14" t="s">
        <v>13</v>
      </c>
      <c r="B14">
        <v>6</v>
      </c>
    </row>
    <row r="15" spans="1:2" x14ac:dyDescent="0.25">
      <c r="A15" t="s">
        <v>14</v>
      </c>
      <c r="B15">
        <v>8</v>
      </c>
    </row>
  </sheetData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FE14DB-EF05-46B5-8D57-B7BCB159C017}">
  <dimension ref="A1:B15"/>
  <sheetViews>
    <sheetView workbookViewId="0">
      <selection activeCell="B15" sqref="B15"/>
    </sheetView>
  </sheetViews>
  <sheetFormatPr defaultRowHeight="15" x14ac:dyDescent="0.25"/>
  <sheetData>
    <row r="1" spans="1:2" x14ac:dyDescent="0.25">
      <c r="A1" t="s">
        <v>0</v>
      </c>
      <c r="B1" t="s">
        <v>20</v>
      </c>
    </row>
    <row r="2" spans="1:2" x14ac:dyDescent="0.25">
      <c r="A2" t="s">
        <v>1</v>
      </c>
      <c r="B2">
        <v>0</v>
      </c>
    </row>
    <row r="3" spans="1:2" x14ac:dyDescent="0.25">
      <c r="A3" t="s">
        <v>2</v>
      </c>
      <c r="B3">
        <v>0</v>
      </c>
    </row>
    <row r="4" spans="1:2" x14ac:dyDescent="0.25">
      <c r="A4" t="s">
        <v>3</v>
      </c>
      <c r="B4">
        <v>0</v>
      </c>
    </row>
    <row r="5" spans="1:2" x14ac:dyDescent="0.25">
      <c r="A5" t="s">
        <v>4</v>
      </c>
      <c r="B5">
        <v>0</v>
      </c>
    </row>
    <row r="6" spans="1:2" x14ac:dyDescent="0.25">
      <c r="A6" t="s">
        <v>5</v>
      </c>
      <c r="B6">
        <v>0</v>
      </c>
    </row>
    <row r="7" spans="1:2" x14ac:dyDescent="0.25">
      <c r="A7" t="s">
        <v>6</v>
      </c>
      <c r="B7">
        <v>0</v>
      </c>
    </row>
    <row r="8" spans="1:2" x14ac:dyDescent="0.25">
      <c r="A8" t="s">
        <v>7</v>
      </c>
      <c r="B8">
        <v>0</v>
      </c>
    </row>
    <row r="9" spans="1:2" x14ac:dyDescent="0.25">
      <c r="A9" t="s">
        <v>8</v>
      </c>
      <c r="B9">
        <v>0</v>
      </c>
    </row>
    <row r="10" spans="1:2" x14ac:dyDescent="0.25">
      <c r="A10" t="s">
        <v>9</v>
      </c>
      <c r="B10">
        <v>0</v>
      </c>
    </row>
    <row r="11" spans="1:2" x14ac:dyDescent="0.25">
      <c r="A11" t="s">
        <v>10</v>
      </c>
      <c r="B11">
        <v>0</v>
      </c>
    </row>
    <row r="12" spans="1:2" x14ac:dyDescent="0.25">
      <c r="A12" t="s">
        <v>11</v>
      </c>
      <c r="B12">
        <v>0</v>
      </c>
    </row>
    <row r="13" spans="1:2" x14ac:dyDescent="0.25">
      <c r="A13" t="s">
        <v>12</v>
      </c>
      <c r="B13">
        <v>0</v>
      </c>
    </row>
    <row r="14" spans="1:2" x14ac:dyDescent="0.25">
      <c r="A14" t="s">
        <v>13</v>
      </c>
      <c r="B14">
        <v>1</v>
      </c>
    </row>
    <row r="15" spans="1:2" x14ac:dyDescent="0.25">
      <c r="A15" t="s">
        <v>14</v>
      </c>
      <c r="B15">
        <v>1</v>
      </c>
    </row>
  </sheetData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132D6F-E9CD-45BD-9630-BA1DFDA3F02D}">
  <dimension ref="A1:C33"/>
  <sheetViews>
    <sheetView topLeftCell="A7" workbookViewId="0">
      <selection activeCell="C33" sqref="C33"/>
    </sheetView>
  </sheetViews>
  <sheetFormatPr defaultRowHeight="15" x14ac:dyDescent="0.25"/>
  <cols>
    <col min="1" max="1" width="18.28515625" bestFit="1" customWidth="1"/>
    <col min="3" max="3" width="14.28515625" bestFit="1" customWidth="1"/>
  </cols>
  <sheetData>
    <row r="1" spans="1:2" x14ac:dyDescent="0.25">
      <c r="A1" t="s">
        <v>0</v>
      </c>
      <c r="B1" t="s">
        <v>21</v>
      </c>
    </row>
    <row r="2" spans="1:2" x14ac:dyDescent="0.25">
      <c r="A2" t="s">
        <v>1</v>
      </c>
      <c r="B2">
        <v>0</v>
      </c>
    </row>
    <row r="3" spans="1:2" x14ac:dyDescent="0.25">
      <c r="A3" t="s">
        <v>2</v>
      </c>
      <c r="B3">
        <v>38</v>
      </c>
    </row>
    <row r="4" spans="1:2" x14ac:dyDescent="0.25">
      <c r="A4" t="s">
        <v>3</v>
      </c>
      <c r="B4">
        <v>1</v>
      </c>
    </row>
    <row r="5" spans="1:2" x14ac:dyDescent="0.25">
      <c r="A5" t="s">
        <v>4</v>
      </c>
      <c r="B5">
        <v>63</v>
      </c>
    </row>
    <row r="6" spans="1:2" x14ac:dyDescent="0.25">
      <c r="A6" t="s">
        <v>5</v>
      </c>
      <c r="B6">
        <v>1</v>
      </c>
    </row>
    <row r="7" spans="1:2" x14ac:dyDescent="0.25">
      <c r="A7" t="s">
        <v>6</v>
      </c>
      <c r="B7">
        <v>0</v>
      </c>
    </row>
    <row r="8" spans="1:2" x14ac:dyDescent="0.25">
      <c r="A8" t="s">
        <v>7</v>
      </c>
      <c r="B8">
        <v>0</v>
      </c>
    </row>
    <row r="9" spans="1:2" x14ac:dyDescent="0.25">
      <c r="A9" t="s">
        <v>8</v>
      </c>
      <c r="B9">
        <v>0</v>
      </c>
    </row>
    <row r="10" spans="1:2" x14ac:dyDescent="0.25">
      <c r="A10" t="s">
        <v>9</v>
      </c>
      <c r="B10">
        <v>1</v>
      </c>
    </row>
    <row r="11" spans="1:2" x14ac:dyDescent="0.25">
      <c r="A11" t="s">
        <v>10</v>
      </c>
      <c r="B11">
        <v>0</v>
      </c>
    </row>
    <row r="12" spans="1:2" x14ac:dyDescent="0.25">
      <c r="A12" t="s">
        <v>11</v>
      </c>
      <c r="B12">
        <v>3</v>
      </c>
    </row>
    <row r="13" spans="1:2" x14ac:dyDescent="0.25">
      <c r="A13" t="s">
        <v>12</v>
      </c>
      <c r="B13">
        <v>1</v>
      </c>
    </row>
    <row r="14" spans="1:2" x14ac:dyDescent="0.25">
      <c r="A14" t="s">
        <v>13</v>
      </c>
      <c r="B14">
        <v>2</v>
      </c>
    </row>
    <row r="15" spans="1:2" x14ac:dyDescent="0.25">
      <c r="A15" t="s">
        <v>14</v>
      </c>
      <c r="B15">
        <v>110</v>
      </c>
    </row>
    <row r="17" spans="1:3" x14ac:dyDescent="0.25">
      <c r="A17" t="s">
        <v>32</v>
      </c>
      <c r="B17">
        <v>38</v>
      </c>
      <c r="C17" s="1">
        <v>72851.7</v>
      </c>
    </row>
    <row r="18" spans="1:3" x14ac:dyDescent="0.25">
      <c r="A18" t="s">
        <v>33</v>
      </c>
      <c r="B18">
        <v>38</v>
      </c>
      <c r="C18" s="1">
        <v>32683.040000000001</v>
      </c>
    </row>
    <row r="19" spans="1:3" x14ac:dyDescent="0.25">
      <c r="A19" t="s">
        <v>45</v>
      </c>
      <c r="B19">
        <v>2</v>
      </c>
      <c r="C19" s="1">
        <v>4842.9799999999996</v>
      </c>
    </row>
    <row r="20" spans="1:3" x14ac:dyDescent="0.25">
      <c r="A20" t="s">
        <v>46</v>
      </c>
      <c r="B20">
        <v>1</v>
      </c>
      <c r="C20" s="1">
        <v>3554.13</v>
      </c>
    </row>
    <row r="21" spans="1:3" x14ac:dyDescent="0.25">
      <c r="A21" t="s">
        <v>35</v>
      </c>
      <c r="B21">
        <v>38</v>
      </c>
      <c r="C21" s="1">
        <v>83746.3</v>
      </c>
    </row>
    <row r="22" spans="1:3" x14ac:dyDescent="0.25">
      <c r="A22" t="s">
        <v>36</v>
      </c>
      <c r="B22">
        <v>63</v>
      </c>
      <c r="C22" s="1">
        <v>155933.19</v>
      </c>
    </row>
    <row r="23" spans="1:3" x14ac:dyDescent="0.25">
      <c r="A23" t="s">
        <v>47</v>
      </c>
      <c r="B23">
        <v>1</v>
      </c>
      <c r="C23" s="1">
        <v>1265.67</v>
      </c>
    </row>
    <row r="24" spans="1:3" x14ac:dyDescent="0.25">
      <c r="A24" t="s">
        <v>48</v>
      </c>
      <c r="B24">
        <v>1</v>
      </c>
      <c r="C24" s="1">
        <v>1801.33</v>
      </c>
    </row>
    <row r="25" spans="1:3" x14ac:dyDescent="0.25">
      <c r="A25" t="s">
        <v>37</v>
      </c>
      <c r="B25">
        <v>63</v>
      </c>
      <c r="C25" s="1">
        <v>66842.37</v>
      </c>
    </row>
    <row r="26" spans="1:3" x14ac:dyDescent="0.25">
      <c r="A26" t="s">
        <v>38</v>
      </c>
      <c r="B26">
        <v>63</v>
      </c>
      <c r="C26" s="1">
        <v>90183.87</v>
      </c>
    </row>
    <row r="27" spans="1:3" x14ac:dyDescent="0.25">
      <c r="A27" t="s">
        <v>49</v>
      </c>
      <c r="B27">
        <v>1</v>
      </c>
      <c r="C27" s="1">
        <v>1883.6</v>
      </c>
    </row>
    <row r="28" spans="1:3" x14ac:dyDescent="0.25">
      <c r="A28" t="s">
        <v>50</v>
      </c>
      <c r="B28">
        <v>1</v>
      </c>
      <c r="C28" s="1">
        <v>1121.04</v>
      </c>
    </row>
    <row r="29" spans="1:3" x14ac:dyDescent="0.25">
      <c r="A29" t="s">
        <v>39</v>
      </c>
      <c r="B29">
        <v>38</v>
      </c>
      <c r="C29" s="1">
        <v>41080.28</v>
      </c>
    </row>
    <row r="30" spans="1:3" x14ac:dyDescent="0.25">
      <c r="A30" t="s">
        <v>40</v>
      </c>
      <c r="B30">
        <v>54</v>
      </c>
      <c r="C30" s="1">
        <v>12927.06</v>
      </c>
    </row>
    <row r="31" spans="1:3" x14ac:dyDescent="0.25">
      <c r="A31" t="s">
        <v>42</v>
      </c>
      <c r="B31">
        <v>66</v>
      </c>
      <c r="C31" s="1">
        <v>9597.7199999999993</v>
      </c>
    </row>
    <row r="32" spans="1:3" x14ac:dyDescent="0.25">
      <c r="A32" t="s">
        <v>44</v>
      </c>
      <c r="B32">
        <v>3</v>
      </c>
      <c r="C32" s="1">
        <v>540</v>
      </c>
    </row>
    <row r="33" spans="3:3" x14ac:dyDescent="0.25">
      <c r="C33" s="1">
        <f>SUM(C17:C32)</f>
        <v>580854.27999999991</v>
      </c>
    </row>
  </sheetData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18</vt:i4>
      </vt:variant>
    </vt:vector>
  </HeadingPairs>
  <TitlesOfParts>
    <vt:vector size="18" baseType="lpstr">
      <vt:lpstr>Delib</vt:lpstr>
      <vt:lpstr>OPME</vt:lpstr>
      <vt:lpstr>2303167</vt:lpstr>
      <vt:lpstr>2303892</vt:lpstr>
      <vt:lpstr>2306336</vt:lpstr>
      <vt:lpstr>2436469</vt:lpstr>
      <vt:lpstr>2491249</vt:lpstr>
      <vt:lpstr>2492342</vt:lpstr>
      <vt:lpstr>2521296</vt:lpstr>
      <vt:lpstr>2521695</vt:lpstr>
      <vt:lpstr>2521792</vt:lpstr>
      <vt:lpstr>2522411</vt:lpstr>
      <vt:lpstr>2522691</vt:lpstr>
      <vt:lpstr>2558246</vt:lpstr>
      <vt:lpstr>2558254</vt:lpstr>
      <vt:lpstr>2568713</vt:lpstr>
      <vt:lpstr>2662914</vt:lpstr>
      <vt:lpstr>6854729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Eduardo Pereira Carpes</dc:creator>
  <cp:lastModifiedBy>Carlos Eduardo Pereira Carpes</cp:lastModifiedBy>
  <dcterms:created xsi:type="dcterms:W3CDTF">2025-07-16T18:20:34Z</dcterms:created>
  <dcterms:modified xsi:type="dcterms:W3CDTF">2025-07-21T19:41:48Z</dcterms:modified>
</cp:coreProperties>
</file>