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Outubro\Detalhado\Hospitalar\"/>
    </mc:Choice>
  </mc:AlternateContent>
  <xr:revisionPtr revIDLastSave="0" documentId="13_ncr:1_{C4C8D4F0-7970-4FBF-8682-0C6106930887}" xr6:coauthVersionLast="47" xr6:coauthVersionMax="47" xr10:uidLastSave="{00000000-0000-0000-0000-000000000000}"/>
  <bookViews>
    <workbookView xWindow="405" yWindow="15" windowWidth="14490" windowHeight="15465" activeTab="2" xr2:uid="{387B9C88-D464-44E6-92C8-92A9F9532DBA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x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3" l="1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A3" i="3"/>
  <c r="A4" i="3"/>
  <c r="A5" i="3"/>
  <c r="A6" i="3"/>
  <c r="A7" i="3"/>
  <c r="A8" i="3"/>
  <c r="A9" i="3"/>
  <c r="A10" i="3"/>
  <c r="D10" i="3" s="1"/>
  <c r="A11" i="3"/>
  <c r="A12" i="3"/>
  <c r="A13" i="3"/>
  <c r="A14" i="3"/>
  <c r="A15" i="3"/>
  <c r="A16" i="3"/>
  <c r="A17" i="3"/>
  <c r="A18" i="3"/>
  <c r="D18" i="3" s="1"/>
  <c r="A19" i="3"/>
  <c r="A20" i="3"/>
  <c r="A21" i="3"/>
  <c r="A22" i="3"/>
  <c r="A23" i="3"/>
  <c r="A24" i="3"/>
  <c r="A25" i="3"/>
  <c r="A26" i="3"/>
  <c r="D26" i="3" s="1"/>
  <c r="A27" i="3"/>
  <c r="A28" i="3"/>
  <c r="A29" i="3"/>
  <c r="A30" i="3"/>
  <c r="A31" i="3"/>
  <c r="A32" i="3"/>
  <c r="A33" i="3"/>
  <c r="A34" i="3"/>
  <c r="D34" i="3" s="1"/>
  <c r="A35" i="3"/>
  <c r="Y2" i="3"/>
  <c r="C3" i="3"/>
  <c r="Y3" i="3" s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C4" i="3"/>
  <c r="Y4" i="3" s="1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C5" i="3"/>
  <c r="Y5" i="3" s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C6" i="3"/>
  <c r="Y6" i="3" s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C7" i="3"/>
  <c r="Y7" i="3" s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C8" i="3"/>
  <c r="D8" i="3"/>
  <c r="E8" i="3"/>
  <c r="F8" i="3"/>
  <c r="G8" i="3"/>
  <c r="Y8" i="3" s="1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C9" i="3"/>
  <c r="Y9" i="3" s="1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C10" i="3"/>
  <c r="K10" i="3"/>
  <c r="S10" i="3"/>
  <c r="C11" i="3"/>
  <c r="Y11" i="3" s="1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C12" i="3"/>
  <c r="Y12" i="3" s="1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13" i="3"/>
  <c r="Y13" i="3" s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C14" i="3"/>
  <c r="Y14" i="3" s="1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C15" i="3"/>
  <c r="Y15" i="3" s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C16" i="3"/>
  <c r="D16" i="3"/>
  <c r="E16" i="3"/>
  <c r="F16" i="3"/>
  <c r="G16" i="3"/>
  <c r="Y16" i="3" s="1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C17" i="3"/>
  <c r="Y17" i="3" s="1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C18" i="3"/>
  <c r="K18" i="3"/>
  <c r="S18" i="3"/>
  <c r="C19" i="3"/>
  <c r="Y19" i="3" s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C20" i="3"/>
  <c r="Y20" i="3" s="1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C21" i="3"/>
  <c r="Y21" i="3" s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C22" i="3"/>
  <c r="Y22" i="3" s="1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C23" i="3"/>
  <c r="Y23" i="3" s="1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C24" i="3"/>
  <c r="D24" i="3"/>
  <c r="E24" i="3"/>
  <c r="F24" i="3"/>
  <c r="G24" i="3"/>
  <c r="Y24" i="3" s="1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C25" i="3"/>
  <c r="Y25" i="3" s="1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C26" i="3"/>
  <c r="K26" i="3"/>
  <c r="S26" i="3"/>
  <c r="C27" i="3"/>
  <c r="Y27" i="3" s="1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C28" i="3"/>
  <c r="Y28" i="3" s="1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C29" i="3"/>
  <c r="Y29" i="3" s="1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C30" i="3"/>
  <c r="Y30" i="3" s="1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C31" i="3"/>
  <c r="Y31" i="3" s="1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C32" i="3"/>
  <c r="D32" i="3"/>
  <c r="E32" i="3"/>
  <c r="F32" i="3"/>
  <c r="G32" i="3"/>
  <c r="Y32" i="3" s="1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C33" i="3"/>
  <c r="Y33" i="3" s="1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C34" i="3"/>
  <c r="K34" i="3"/>
  <c r="S34" i="3"/>
  <c r="C35" i="3"/>
  <c r="Y35" i="3" s="1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C2" i="3"/>
  <c r="A2" i="3"/>
  <c r="R34" i="3" l="1"/>
  <c r="J34" i="3"/>
  <c r="R26" i="3"/>
  <c r="J26" i="3"/>
  <c r="R18" i="3"/>
  <c r="J18" i="3"/>
  <c r="R10" i="3"/>
  <c r="J10" i="3"/>
  <c r="Q34" i="3"/>
  <c r="I34" i="3"/>
  <c r="Q26" i="3"/>
  <c r="I26" i="3"/>
  <c r="Q18" i="3"/>
  <c r="I18" i="3"/>
  <c r="Q10" i="3"/>
  <c r="I10" i="3"/>
  <c r="X34" i="3"/>
  <c r="P34" i="3"/>
  <c r="H34" i="3"/>
  <c r="X26" i="3"/>
  <c r="P26" i="3"/>
  <c r="H26" i="3"/>
  <c r="X18" i="3"/>
  <c r="P18" i="3"/>
  <c r="H18" i="3"/>
  <c r="X10" i="3"/>
  <c r="P10" i="3"/>
  <c r="H10" i="3"/>
  <c r="W34" i="3"/>
  <c r="O34" i="3"/>
  <c r="G34" i="3"/>
  <c r="W26" i="3"/>
  <c r="O26" i="3"/>
  <c r="G26" i="3"/>
  <c r="W18" i="3"/>
  <c r="O18" i="3"/>
  <c r="G18" i="3"/>
  <c r="W10" i="3"/>
  <c r="O10" i="3"/>
  <c r="G10" i="3"/>
  <c r="V34" i="3"/>
  <c r="N34" i="3"/>
  <c r="F34" i="3"/>
  <c r="V26" i="3"/>
  <c r="N26" i="3"/>
  <c r="F26" i="3"/>
  <c r="V18" i="3"/>
  <c r="N18" i="3"/>
  <c r="F18" i="3"/>
  <c r="V10" i="3"/>
  <c r="N10" i="3"/>
  <c r="F10" i="3"/>
  <c r="U34" i="3"/>
  <c r="M34" i="3"/>
  <c r="E34" i="3"/>
  <c r="U26" i="3"/>
  <c r="M26" i="3"/>
  <c r="E26" i="3"/>
  <c r="Y26" i="3" s="1"/>
  <c r="U18" i="3"/>
  <c r="M18" i="3"/>
  <c r="E18" i="3"/>
  <c r="Y18" i="3" s="1"/>
  <c r="U10" i="3"/>
  <c r="M10" i="3"/>
  <c r="E10" i="3"/>
  <c r="Y10" i="3" s="1"/>
  <c r="T34" i="3"/>
  <c r="L34" i="3"/>
  <c r="Y34" i="3" s="1"/>
  <c r="T26" i="3"/>
  <c r="L26" i="3"/>
  <c r="T18" i="3"/>
  <c r="L18" i="3"/>
  <c r="T10" i="3"/>
  <c r="L10" i="3"/>
</calcChain>
</file>

<file path=xl/sharedStrings.xml><?xml version="1.0" encoding="utf-8"?>
<sst xmlns="http://schemas.openxmlformats.org/spreadsheetml/2006/main" count="120" uniqueCount="60">
  <si>
    <t>Procedimentos realizados</t>
  </si>
  <si>
    <t>2303167 HOSPITAL SANTO ANTONIO DE ITAPEMA</t>
  </si>
  <si>
    <t>2303892 HOSPITAL SAO FRANCISCO</t>
  </si>
  <si>
    <t>2306336 HOSPITAL SAO JOSE</t>
  </si>
  <si>
    <t>2306344 HOSPITAL JARAGUA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</si>
  <si>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</si>
  <si>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</si>
  <si>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</si>
  <si>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</si>
  <si>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</si>
  <si>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</si>
  <si>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</si>
  <si>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</si>
  <si>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</si>
  <si>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</si>
  <si>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</si>
  <si>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</si>
  <si>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</si>
  <si>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</si>
  <si>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</si>
  <si>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</si>
  <si>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6854729 HOSPITAL MUNICIPAL RUTH CARDOSO</t>
  </si>
  <si>
    <t>Total</t>
  </si>
  <si>
    <t>0415010012 TRATAMENTO C/ CIRURGIAS MULTIPLAS</t>
  </si>
  <si>
    <t>0415020034 OUTROS PROCEDIMENTOS COM CIRURGIAS SEQUENCIAIS</t>
  </si>
  <si>
    <t>0415020069 PROCEDIMENTOS SEQUENCIAIS EM ORTOPEDIA</t>
  </si>
  <si>
    <t>0415020077 PROCEDIMENTOS SEQUENCIAIS EM NEUROCIRURGIA</t>
  </si>
  <si>
    <t>0019402 INSTITUTO DE ENSINO E PESQUISA DR IRINEU MAY BRODBEC</t>
  </si>
  <si>
    <t>0401020053 EXCISAO E SUTURA DE LESAO NA PELE C/ PLASTICA EM Z OU ROTACAO DE RETALHO</t>
  </si>
  <si>
    <t>0401020100 EXTIRPACAOE SUPRESSAO DE LESAO DE PELE E DE TECIDO CELULAR SUBCUTANEO</t>
  </si>
  <si>
    <t>0404010032 AMIGDALECTOMIA COM ADENOIDECTOMIA</t>
  </si>
  <si>
    <t>0404010512 SINUSOTOMIA TRANSMAXILAR</t>
  </si>
  <si>
    <t>0404020453 OSTEOTOMIA DA MAXILA</t>
  </si>
  <si>
    <t>0405020023 CORRECAO CIRURGICA DO ESTRABISMO (ATE 2 MUSCULOS)</t>
  </si>
  <si>
    <t>0407020225 EXCISAO DE LESAO / TUMOR ANU-RETAL</t>
  </si>
  <si>
    <t>0407030034 COLECISTECTOMIA VIDEOLAPAROSCOPICA</t>
  </si>
  <si>
    <t>0407040080 HERNIOPLASTIA INCISIONAL</t>
  </si>
  <si>
    <t>0407040102 HERNIOPLASTIA INGUINAL / CRURAL (UNILATERAL)</t>
  </si>
  <si>
    <t>0407040129 HERNIOPLASTIA UMBILICAL</t>
  </si>
  <si>
    <t>0408050055 ARTROPLASTIA TOTAL DE JOELHO - REVISAO / RECONSTRUCAO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</si>
  <si>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</si>
  <si>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</si>
  <si>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</si>
  <si>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</si>
  <si>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0408060450 TENOMIORRAFIA</t>
  </si>
  <si>
    <t>0408060476 TENOPLASTIA OU ENXERTO DE TENDAO UNICO</t>
  </si>
  <si>
    <t>0409010170 INSTALACAO ENDOSCOPICA DE CATETER DUPLO J</t>
  </si>
  <si>
    <t>0409010294 NEFROSTOMIA PERCUTANEA</t>
  </si>
  <si>
    <t>0409030040 RESSECCAO ENDOSCOPICA DE PROSTATA</t>
  </si>
  <si>
    <t>0409040215 TRATAMENTO CIRURGICO DE HIDROCELE</t>
  </si>
  <si>
    <t>0409040240 VASECTOMIA</t>
  </si>
  <si>
    <t>0409050075 PLASTICA TOTAL DO PENIS</t>
  </si>
  <si>
    <t>0409060046 CURETAGEM SEMIOTICA C/ OU S/ DILATACAO DO COLO DO UTERO</t>
  </si>
  <si>
    <t>0409060135 HISTERECTOMIA TOTAL</t>
  </si>
  <si>
    <t>0409060186 LAQUEADURA TUBARIA</t>
  </si>
  <si>
    <t>0409060216 OOFORECTOMIA / OOFOROPLASTIA</t>
  </si>
  <si>
    <t>0410010057 MASTECTOMIA RADICAL C/ LINFADENECTOMIA</t>
  </si>
  <si>
    <t>0410010090 PLASTICA MAMARIA RECONSTRUTIVA POS MASTECTOMIA C/ IMPLANTE DE PROTESE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</si>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</sst>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Hospitalar/SIH%20FAEC%20FX%20ESTADUAL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84E5-5D15-41D9-8B1B-1CD11DD327F6}">
  <dimension ref="A1:B663"/>
  <sheetViews>
    <sheetView workbookViewId="0">
      <selection sqref="A1:B663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58</v>
      </c>
      <c r="B1" s="1" t="s">
        <v>59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2903-151E-4F93-A20F-B85BC9507F7A}">
  <dimension ref="A1:X36"/>
  <sheetViews>
    <sheetView workbookViewId="0">
      <selection sqref="A1:X36"/>
    </sheetView>
  </sheetViews>
  <sheetFormatPr defaultRowHeight="15" x14ac:dyDescent="0.25"/>
  <sheetData>
    <row r="1" spans="1:24" x14ac:dyDescent="0.25">
      <c r="A1" t="s">
        <v>0</v>
      </c>
      <c r="B1" t="s">
        <v>27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</row>
    <row r="2" spans="1:24" x14ac:dyDescent="0.25">
      <c r="A2" t="s">
        <v>28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</row>
    <row r="3" spans="1:24" x14ac:dyDescent="0.25">
      <c r="A3" t="s">
        <v>29</v>
      </c>
      <c r="B3">
        <v>0</v>
      </c>
      <c r="C3">
        <v>0</v>
      </c>
      <c r="D3">
        <v>0</v>
      </c>
      <c r="E3">
        <v>0</v>
      </c>
      <c r="F3">
        <v>0</v>
      </c>
      <c r="G3">
        <v>1</v>
      </c>
      <c r="H3">
        <v>1</v>
      </c>
      <c r="I3">
        <v>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4</v>
      </c>
    </row>
    <row r="4" spans="1:24" x14ac:dyDescent="0.25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2</v>
      </c>
      <c r="U4">
        <v>0</v>
      </c>
      <c r="V4">
        <v>0</v>
      </c>
      <c r="W4">
        <v>0</v>
      </c>
      <c r="X4">
        <v>2</v>
      </c>
    </row>
    <row r="5" spans="1:24" x14ac:dyDescent="0.25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25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</row>
    <row r="7" spans="1:24" x14ac:dyDescent="0.25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</row>
    <row r="8" spans="1:24" x14ac:dyDescent="0.25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</row>
    <row r="9" spans="1:24" x14ac:dyDescent="0.25">
      <c r="A9" t="s">
        <v>35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8</v>
      </c>
      <c r="J9">
        <v>0</v>
      </c>
      <c r="K9">
        <v>0</v>
      </c>
      <c r="L9">
        <v>0</v>
      </c>
      <c r="M9">
        <v>0</v>
      </c>
      <c r="N9">
        <v>0</v>
      </c>
      <c r="O9">
        <v>3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12</v>
      </c>
    </row>
    <row r="10" spans="1:24" x14ac:dyDescent="0.25">
      <c r="A10" t="s">
        <v>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3</v>
      </c>
    </row>
    <row r="11" spans="1:24" x14ac:dyDescent="0.25">
      <c r="A11" t="s">
        <v>37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3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2</v>
      </c>
      <c r="U11">
        <v>0</v>
      </c>
      <c r="V11">
        <v>0</v>
      </c>
      <c r="W11">
        <v>0</v>
      </c>
      <c r="X11">
        <v>7</v>
      </c>
    </row>
    <row r="12" spans="1:24" x14ac:dyDescent="0.25">
      <c r="A12" t="s">
        <v>38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3</v>
      </c>
    </row>
    <row r="13" spans="1:24" x14ac:dyDescent="0.25">
      <c r="A13" t="s">
        <v>39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</row>
    <row r="14" spans="1:24" x14ac:dyDescent="0.25">
      <c r="A14" t="s">
        <v>40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3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3</v>
      </c>
    </row>
    <row r="15" spans="1:24" x14ac:dyDescent="0.25">
      <c r="A15" t="s">
        <v>41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1</v>
      </c>
    </row>
    <row r="16" spans="1:24" x14ac:dyDescent="0.25">
      <c r="A16" t="s">
        <v>42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x14ac:dyDescent="0.25">
      <c r="A17" t="s">
        <v>43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4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3</v>
      </c>
      <c r="X17">
        <v>8</v>
      </c>
    </row>
    <row r="18" spans="1:24" x14ac:dyDescent="0.25">
      <c r="A18" t="s">
        <v>44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1</v>
      </c>
    </row>
    <row r="19" spans="1:24" x14ac:dyDescent="0.25">
      <c r="A19" t="s">
        <v>45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2</v>
      </c>
    </row>
    <row r="20" spans="1:24" x14ac:dyDescent="0.25">
      <c r="A20" t="s">
        <v>46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</row>
    <row r="21" spans="1:24" x14ac:dyDescent="0.25">
      <c r="A21" t="s">
        <v>47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</row>
    <row r="22" spans="1:24" x14ac:dyDescent="0.25">
      <c r="A22" t="s">
        <v>48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x14ac:dyDescent="0.25">
      <c r="A23" t="s">
        <v>49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3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3</v>
      </c>
    </row>
    <row r="24" spans="1:24" x14ac:dyDescent="0.25">
      <c r="A24" t="s">
        <v>50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4</v>
      </c>
    </row>
    <row r="25" spans="1:24" x14ac:dyDescent="0.25">
      <c r="A25" t="s">
        <v>51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</row>
    <row r="26" spans="1:24" x14ac:dyDescent="0.25">
      <c r="A26" t="s">
        <v>52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3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3</v>
      </c>
    </row>
    <row r="27" spans="1:24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</row>
    <row r="28" spans="1:24" x14ac:dyDescent="0.25">
      <c r="A28" t="s">
        <v>54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2</v>
      </c>
    </row>
    <row r="29" spans="1:24" x14ac:dyDescent="0.25">
      <c r="A29" t="s">
        <v>55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3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4</v>
      </c>
    </row>
    <row r="30" spans="1:24" x14ac:dyDescent="0.25">
      <c r="A30" t="s">
        <v>56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1</v>
      </c>
    </row>
    <row r="31" spans="1:24" x14ac:dyDescent="0.25">
      <c r="A31" t="s">
        <v>57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x14ac:dyDescent="0.25">
      <c r="A32" t="s">
        <v>23</v>
      </c>
      <c r="B32">
        <v>0</v>
      </c>
      <c r="C32">
        <v>2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6</v>
      </c>
      <c r="K32">
        <v>2</v>
      </c>
      <c r="L32">
        <v>2</v>
      </c>
      <c r="M32">
        <v>2</v>
      </c>
      <c r="N32">
        <v>0</v>
      </c>
      <c r="O32">
        <v>17</v>
      </c>
      <c r="P32">
        <v>0</v>
      </c>
      <c r="Q32">
        <v>1</v>
      </c>
      <c r="R32">
        <v>6</v>
      </c>
      <c r="S32">
        <v>0</v>
      </c>
      <c r="T32">
        <v>1</v>
      </c>
      <c r="U32">
        <v>1</v>
      </c>
      <c r="V32">
        <v>11</v>
      </c>
      <c r="W32">
        <v>1</v>
      </c>
      <c r="X32">
        <v>53</v>
      </c>
    </row>
    <row r="33" spans="1:24" x14ac:dyDescent="0.25">
      <c r="A33" t="s">
        <v>24</v>
      </c>
      <c r="B33">
        <v>1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4</v>
      </c>
      <c r="N33">
        <v>0</v>
      </c>
      <c r="O33">
        <v>9</v>
      </c>
      <c r="P33">
        <v>0</v>
      </c>
      <c r="Q33">
        <v>2</v>
      </c>
      <c r="R33">
        <v>0</v>
      </c>
      <c r="S33">
        <v>2</v>
      </c>
      <c r="T33">
        <v>0</v>
      </c>
      <c r="U33">
        <v>0</v>
      </c>
      <c r="V33">
        <v>0</v>
      </c>
      <c r="W33">
        <v>0</v>
      </c>
      <c r="X33">
        <v>19</v>
      </c>
    </row>
    <row r="34" spans="1:24" x14ac:dyDescent="0.25">
      <c r="A34" t="s">
        <v>25</v>
      </c>
      <c r="B34">
        <v>0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3</v>
      </c>
    </row>
    <row r="35" spans="1:24" x14ac:dyDescent="0.25">
      <c r="A35" t="s">
        <v>26</v>
      </c>
      <c r="B35">
        <v>0</v>
      </c>
      <c r="C35">
        <v>0</v>
      </c>
      <c r="D35">
        <v>0</v>
      </c>
      <c r="E35">
        <v>2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2</v>
      </c>
      <c r="P35">
        <v>0</v>
      </c>
      <c r="Q35">
        <v>0</v>
      </c>
      <c r="R35">
        <v>3</v>
      </c>
      <c r="S35">
        <v>0</v>
      </c>
      <c r="T35">
        <v>0</v>
      </c>
      <c r="U35">
        <v>0</v>
      </c>
      <c r="V35">
        <v>0</v>
      </c>
      <c r="W35">
        <v>0</v>
      </c>
      <c r="X35">
        <v>8</v>
      </c>
    </row>
    <row r="36" spans="1:24" x14ac:dyDescent="0.25">
      <c r="A36" t="s">
        <v>22</v>
      </c>
      <c r="B36">
        <v>1</v>
      </c>
      <c r="C36">
        <v>3</v>
      </c>
      <c r="D36">
        <v>1</v>
      </c>
      <c r="E36">
        <v>2</v>
      </c>
      <c r="F36">
        <v>1</v>
      </c>
      <c r="G36">
        <v>2</v>
      </c>
      <c r="H36">
        <v>3</v>
      </c>
      <c r="I36">
        <v>39</v>
      </c>
      <c r="J36">
        <v>7</v>
      </c>
      <c r="K36">
        <v>2</v>
      </c>
      <c r="L36">
        <v>2</v>
      </c>
      <c r="M36">
        <v>6</v>
      </c>
      <c r="N36">
        <v>2</v>
      </c>
      <c r="O36">
        <v>43</v>
      </c>
      <c r="P36">
        <v>1</v>
      </c>
      <c r="Q36">
        <v>4</v>
      </c>
      <c r="R36">
        <v>9</v>
      </c>
      <c r="S36">
        <v>5</v>
      </c>
      <c r="T36">
        <v>6</v>
      </c>
      <c r="U36">
        <v>1</v>
      </c>
      <c r="V36">
        <v>13</v>
      </c>
      <c r="W36">
        <v>7</v>
      </c>
      <c r="X36">
        <v>160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F19A-6186-491A-9F81-2390EDE1E262}">
  <dimension ref="A1:Y36"/>
  <sheetViews>
    <sheetView tabSelected="1" topLeftCell="O10" workbookViewId="0">
      <selection activeCell="A36" sqref="A36"/>
    </sheetView>
  </sheetViews>
  <sheetFormatPr defaultRowHeight="15" x14ac:dyDescent="0.25"/>
  <cols>
    <col min="3" max="3" width="9.28515625" bestFit="1" customWidth="1"/>
    <col min="4" max="4" width="12.140625" bestFit="1" customWidth="1"/>
    <col min="5" max="7" width="9.28515625" bestFit="1" customWidth="1"/>
    <col min="8" max="8" width="12.140625" bestFit="1" customWidth="1"/>
    <col min="9" max="9" width="10.5703125" bestFit="1" customWidth="1"/>
    <col min="10" max="10" width="13.28515625" bestFit="1" customWidth="1"/>
    <col min="11" max="15" width="9.28515625" bestFit="1" customWidth="1"/>
    <col min="16" max="16" width="13.28515625" bestFit="1" customWidth="1"/>
    <col min="17" max="17" width="10.5703125" bestFit="1" customWidth="1"/>
    <col min="18" max="18" width="12.140625" bestFit="1" customWidth="1"/>
    <col min="19" max="19" width="9.28515625" bestFit="1" customWidth="1"/>
    <col min="20" max="21" width="12.140625" bestFit="1" customWidth="1"/>
    <col min="22" max="22" width="9.28515625" bestFit="1" customWidth="1"/>
    <col min="23" max="23" width="10.5703125" bestFit="1" customWidth="1"/>
    <col min="24" max="24" width="12.140625" bestFit="1" customWidth="1"/>
    <col min="25" max="25" width="13.28515625" bestFit="1" customWidth="1"/>
  </cols>
  <sheetData>
    <row r="1" spans="1:25" x14ac:dyDescent="0.25">
      <c r="B1" t="s">
        <v>0</v>
      </c>
      <c r="C1" t="s">
        <v>27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</row>
    <row r="2" spans="1:25" x14ac:dyDescent="0.25">
      <c r="A2">
        <f>LEFT(B2,9)*1</f>
        <v>40102005</v>
      </c>
      <c r="B2" t="s">
        <v>28</v>
      </c>
      <c r="C2" s="1">
        <f>IFERROR(VLOOKUP($A2,delix,2,0)*(Físico!B2),0)</f>
        <v>0</v>
      </c>
      <c r="D2" s="1">
        <f>IFERROR(VLOOKUP($A2,delix,2,0)*(Físico!C2),0)</f>
        <v>0</v>
      </c>
      <c r="E2" s="1">
        <f>IFERROR(VLOOKUP($A2,delix,2,0)*(Físico!D2),0)</f>
        <v>0</v>
      </c>
      <c r="F2" s="1">
        <f>IFERROR(VLOOKUP($A2,delix,2,0)*(Físico!E2),0)</f>
        <v>0</v>
      </c>
      <c r="G2" s="1">
        <f>IFERROR(VLOOKUP($A2,delix,2,0)*(Físico!F2),0)</f>
        <v>0</v>
      </c>
      <c r="H2" s="1">
        <f>IFERROR(VLOOKUP($A2,delix,2,0)*(Físico!G2),0)</f>
        <v>0</v>
      </c>
      <c r="I2" s="1">
        <f>IFERROR(VLOOKUP($A2,delix,2,0)*(Físico!H2),0)</f>
        <v>0</v>
      </c>
      <c r="J2" s="1">
        <f>IFERROR(VLOOKUP($A2,delix,2,0)*(Físico!I2),0)</f>
        <v>713.62</v>
      </c>
      <c r="K2" s="1">
        <f>IFERROR(VLOOKUP($A2,delix,2,0)*(Físico!J2),0)</f>
        <v>0</v>
      </c>
      <c r="L2" s="1">
        <f>IFERROR(VLOOKUP($A2,delix,2,0)*(Físico!K2),0)</f>
        <v>0</v>
      </c>
      <c r="M2" s="1">
        <f>IFERROR(VLOOKUP($A2,delix,2,0)*(Físico!L2),0)</f>
        <v>0</v>
      </c>
      <c r="N2" s="1">
        <f>IFERROR(VLOOKUP($A2,delix,2,0)*(Físico!M2),0)</f>
        <v>0</v>
      </c>
      <c r="O2" s="1">
        <f>IFERROR(VLOOKUP($A2,delix,2,0)*(Físico!N2),0)</f>
        <v>0</v>
      </c>
      <c r="P2" s="1">
        <f>IFERROR(VLOOKUP($A2,delix,2,0)*(Físico!O2),0)</f>
        <v>0</v>
      </c>
      <c r="Q2" s="1">
        <f>IFERROR(VLOOKUP($A2,delix,2,0)*(Físico!P2),0)</f>
        <v>0</v>
      </c>
      <c r="R2" s="1">
        <f>IFERROR(VLOOKUP($A2,delix,2,0)*(Físico!Q2),0)</f>
        <v>0</v>
      </c>
      <c r="S2" s="1">
        <f>IFERROR(VLOOKUP($A2,delix,2,0)*(Físico!R2),0)</f>
        <v>0</v>
      </c>
      <c r="T2" s="1">
        <f>IFERROR(VLOOKUP($A2,delix,2,0)*(Físico!S2),0)</f>
        <v>0</v>
      </c>
      <c r="U2" s="1">
        <f>IFERROR(VLOOKUP($A2,delix,2,0)*(Físico!T2),0)</f>
        <v>0</v>
      </c>
      <c r="V2" s="1">
        <f>IFERROR(VLOOKUP($A2,delix,2,0)*(Físico!U2),0)</f>
        <v>0</v>
      </c>
      <c r="W2" s="1">
        <f>IFERROR(VLOOKUP($A2,delix,2,0)*(Físico!V2),0)</f>
        <v>0</v>
      </c>
      <c r="X2" s="1">
        <f>IFERROR(VLOOKUP($A2,delix,2,0)*(Físico!W2),0)</f>
        <v>0</v>
      </c>
      <c r="Y2" s="1">
        <f>SUM(C2:X2)</f>
        <v>713.62</v>
      </c>
    </row>
    <row r="3" spans="1:25" x14ac:dyDescent="0.25">
      <c r="A3">
        <f t="shared" ref="A3:A36" si="0">LEFT(B3,9)*1</f>
        <v>40102010</v>
      </c>
      <c r="B3" t="s">
        <v>29</v>
      </c>
      <c r="C3" s="1">
        <f>IFERROR(VLOOKUP($A3,delix,2,0)*(Físico!B3),0)</f>
        <v>0</v>
      </c>
      <c r="D3" s="1">
        <f>IFERROR(VLOOKUP($A3,delix,2,0)*(Físico!C3),0)</f>
        <v>0</v>
      </c>
      <c r="E3" s="1">
        <f>IFERROR(VLOOKUP($A3,delix,2,0)*(Físico!D3),0)</f>
        <v>0</v>
      </c>
      <c r="F3" s="1">
        <f>IFERROR(VLOOKUP($A3,delix,2,0)*(Físico!E3),0)</f>
        <v>0</v>
      </c>
      <c r="G3" s="1">
        <f>IFERROR(VLOOKUP($A3,delix,2,0)*(Físico!F3),0)</f>
        <v>0</v>
      </c>
      <c r="H3" s="1">
        <f>IFERROR(VLOOKUP($A3,delix,2,0)*(Físico!G3),0)</f>
        <v>632.44000000000005</v>
      </c>
      <c r="I3" s="1">
        <f>IFERROR(VLOOKUP($A3,delix,2,0)*(Físico!H3),0)</f>
        <v>632.44000000000005</v>
      </c>
      <c r="J3" s="1">
        <f>IFERROR(VLOOKUP($A3,delix,2,0)*(Físico!I3),0)</f>
        <v>1264.8800000000001</v>
      </c>
      <c r="K3" s="1">
        <f>IFERROR(VLOOKUP($A3,delix,2,0)*(Físico!J3),0)</f>
        <v>0</v>
      </c>
      <c r="L3" s="1">
        <f>IFERROR(VLOOKUP($A3,delix,2,0)*(Físico!K3),0)</f>
        <v>0</v>
      </c>
      <c r="M3" s="1">
        <f>IFERROR(VLOOKUP($A3,delix,2,0)*(Físico!L3),0)</f>
        <v>0</v>
      </c>
      <c r="N3" s="1">
        <f>IFERROR(VLOOKUP($A3,delix,2,0)*(Físico!M3),0)</f>
        <v>0</v>
      </c>
      <c r="O3" s="1">
        <f>IFERROR(VLOOKUP($A3,delix,2,0)*(Físico!N3),0)</f>
        <v>0</v>
      </c>
      <c r="P3" s="1">
        <f>IFERROR(VLOOKUP($A3,delix,2,0)*(Físico!O3),0)</f>
        <v>0</v>
      </c>
      <c r="Q3" s="1">
        <f>IFERROR(VLOOKUP($A3,delix,2,0)*(Físico!P3),0)</f>
        <v>0</v>
      </c>
      <c r="R3" s="1">
        <f>IFERROR(VLOOKUP($A3,delix,2,0)*(Físico!Q3),0)</f>
        <v>0</v>
      </c>
      <c r="S3" s="1">
        <f>IFERROR(VLOOKUP($A3,delix,2,0)*(Físico!R3),0)</f>
        <v>0</v>
      </c>
      <c r="T3" s="1">
        <f>IFERROR(VLOOKUP($A3,delix,2,0)*(Físico!S3),0)</f>
        <v>0</v>
      </c>
      <c r="U3" s="1">
        <f>IFERROR(VLOOKUP($A3,delix,2,0)*(Físico!T3),0)</f>
        <v>0</v>
      </c>
      <c r="V3" s="1">
        <f>IFERROR(VLOOKUP($A3,delix,2,0)*(Físico!U3),0)</f>
        <v>0</v>
      </c>
      <c r="W3" s="1">
        <f>IFERROR(VLOOKUP($A3,delix,2,0)*(Físico!V3),0)</f>
        <v>0</v>
      </c>
      <c r="X3" s="1">
        <f>IFERROR(VLOOKUP($A3,delix,2,0)*(Físico!W3),0)</f>
        <v>0</v>
      </c>
      <c r="Y3" s="1">
        <f t="shared" ref="Y3:Y36" si="1">SUM(C3:X3)</f>
        <v>2529.7600000000002</v>
      </c>
    </row>
    <row r="4" spans="1:25" x14ac:dyDescent="0.25">
      <c r="A4">
        <f t="shared" si="0"/>
        <v>40401003</v>
      </c>
      <c r="B4" t="s">
        <v>30</v>
      </c>
      <c r="C4" s="1">
        <f>IFERROR(VLOOKUP($A4,delix,2,0)*(Físico!B4),0)</f>
        <v>0</v>
      </c>
      <c r="D4" s="1">
        <f>IFERROR(VLOOKUP($A4,delix,2,0)*(Físico!C4),0)</f>
        <v>0</v>
      </c>
      <c r="E4" s="1">
        <f>IFERROR(VLOOKUP($A4,delix,2,0)*(Físico!D4),0)</f>
        <v>0</v>
      </c>
      <c r="F4" s="1">
        <f>IFERROR(VLOOKUP($A4,delix,2,0)*(Físico!E4),0)</f>
        <v>0</v>
      </c>
      <c r="G4" s="1">
        <f>IFERROR(VLOOKUP($A4,delix,2,0)*(Físico!F4),0)</f>
        <v>0</v>
      </c>
      <c r="H4" s="1">
        <f>IFERROR(VLOOKUP($A4,delix,2,0)*(Físico!G4),0)</f>
        <v>0</v>
      </c>
      <c r="I4" s="1">
        <f>IFERROR(VLOOKUP($A4,delix,2,0)*(Físico!H4),0)</f>
        <v>0</v>
      </c>
      <c r="J4" s="1">
        <f>IFERROR(VLOOKUP($A4,delix,2,0)*(Físico!I4),0)</f>
        <v>0</v>
      </c>
      <c r="K4" s="1">
        <f>IFERROR(VLOOKUP($A4,delix,2,0)*(Físico!J4),0)</f>
        <v>0</v>
      </c>
      <c r="L4" s="1">
        <f>IFERROR(VLOOKUP($A4,delix,2,0)*(Físico!K4),0)</f>
        <v>0</v>
      </c>
      <c r="M4" s="1">
        <f>IFERROR(VLOOKUP($A4,delix,2,0)*(Físico!L4),0)</f>
        <v>0</v>
      </c>
      <c r="N4" s="1">
        <f>IFERROR(VLOOKUP($A4,delix,2,0)*(Físico!M4),0)</f>
        <v>0</v>
      </c>
      <c r="O4" s="1">
        <f>IFERROR(VLOOKUP($A4,delix,2,0)*(Físico!N4),0)</f>
        <v>0</v>
      </c>
      <c r="P4" s="1">
        <f>IFERROR(VLOOKUP($A4,delix,2,0)*(Físico!O4),0)</f>
        <v>0</v>
      </c>
      <c r="Q4" s="1">
        <f>IFERROR(VLOOKUP($A4,delix,2,0)*(Físico!P4),0)</f>
        <v>0</v>
      </c>
      <c r="R4" s="1">
        <f>IFERROR(VLOOKUP($A4,delix,2,0)*(Físico!Q4),0)</f>
        <v>0</v>
      </c>
      <c r="S4" s="1">
        <f>IFERROR(VLOOKUP($A4,delix,2,0)*(Físico!R4),0)</f>
        <v>0</v>
      </c>
      <c r="T4" s="1">
        <f>IFERROR(VLOOKUP($A4,delix,2,0)*(Físico!S4),0)</f>
        <v>0</v>
      </c>
      <c r="U4" s="1">
        <f>IFERROR(VLOOKUP($A4,delix,2,0)*(Físico!T4),0)</f>
        <v>2367.62</v>
      </c>
      <c r="V4" s="1">
        <f>IFERROR(VLOOKUP($A4,delix,2,0)*(Físico!U4),0)</f>
        <v>0</v>
      </c>
      <c r="W4" s="1">
        <f>IFERROR(VLOOKUP($A4,delix,2,0)*(Físico!V4),0)</f>
        <v>0</v>
      </c>
      <c r="X4" s="1">
        <f>IFERROR(VLOOKUP($A4,delix,2,0)*(Físico!W4),0)</f>
        <v>0</v>
      </c>
      <c r="Y4" s="1">
        <f t="shared" si="1"/>
        <v>2367.62</v>
      </c>
    </row>
    <row r="5" spans="1:25" x14ac:dyDescent="0.25">
      <c r="A5">
        <f t="shared" si="0"/>
        <v>40401051</v>
      </c>
      <c r="B5" t="s">
        <v>31</v>
      </c>
      <c r="C5" s="1">
        <f>IFERROR(VLOOKUP($A5,delix,2,0)*(Físico!B5),0)</f>
        <v>0</v>
      </c>
      <c r="D5" s="1">
        <f>IFERROR(VLOOKUP($A5,delix,2,0)*(Físico!C5),0)</f>
        <v>0</v>
      </c>
      <c r="E5" s="1">
        <f>IFERROR(VLOOKUP($A5,delix,2,0)*(Físico!D5),0)</f>
        <v>0</v>
      </c>
      <c r="F5" s="1">
        <f>IFERROR(VLOOKUP($A5,delix,2,0)*(Físico!E5),0)</f>
        <v>0</v>
      </c>
      <c r="G5" s="1">
        <f>IFERROR(VLOOKUP($A5,delix,2,0)*(Físico!F5),0)</f>
        <v>0</v>
      </c>
      <c r="H5" s="1">
        <f>IFERROR(VLOOKUP($A5,delix,2,0)*(Físico!G5),0)</f>
        <v>0</v>
      </c>
      <c r="I5" s="1">
        <f>IFERROR(VLOOKUP($A5,delix,2,0)*(Físico!H5),0)</f>
        <v>0</v>
      </c>
      <c r="J5" s="1">
        <f>IFERROR(VLOOKUP($A5,delix,2,0)*(Físico!I5),0)</f>
        <v>0</v>
      </c>
      <c r="K5" s="1">
        <f>IFERROR(VLOOKUP($A5,delix,2,0)*(Físico!J5),0)</f>
        <v>0</v>
      </c>
      <c r="L5" s="1">
        <f>IFERROR(VLOOKUP($A5,delix,2,0)*(Físico!K5),0)</f>
        <v>0</v>
      </c>
      <c r="M5" s="1">
        <f>IFERROR(VLOOKUP($A5,delix,2,0)*(Físico!L5),0)</f>
        <v>0</v>
      </c>
      <c r="N5" s="1">
        <f>IFERROR(VLOOKUP($A5,delix,2,0)*(Físico!M5),0)</f>
        <v>0</v>
      </c>
      <c r="O5" s="1">
        <f>IFERROR(VLOOKUP($A5,delix,2,0)*(Físico!N5),0)</f>
        <v>0</v>
      </c>
      <c r="P5" s="1">
        <f>IFERROR(VLOOKUP($A5,delix,2,0)*(Físico!O5),0)</f>
        <v>0</v>
      </c>
      <c r="Q5" s="1">
        <f>IFERROR(VLOOKUP($A5,delix,2,0)*(Físico!P5),0)</f>
        <v>0</v>
      </c>
      <c r="R5" s="1">
        <f>IFERROR(VLOOKUP($A5,delix,2,0)*(Físico!Q5),0)</f>
        <v>1345.16</v>
      </c>
      <c r="S5" s="1">
        <f>IFERROR(VLOOKUP($A5,delix,2,0)*(Físico!R5),0)</f>
        <v>0</v>
      </c>
      <c r="T5" s="1">
        <f>IFERROR(VLOOKUP($A5,delix,2,0)*(Físico!S5),0)</f>
        <v>0</v>
      </c>
      <c r="U5" s="1">
        <f>IFERROR(VLOOKUP($A5,delix,2,0)*(Físico!T5),0)</f>
        <v>0</v>
      </c>
      <c r="V5" s="1">
        <f>IFERROR(VLOOKUP($A5,delix,2,0)*(Físico!U5),0)</f>
        <v>0</v>
      </c>
      <c r="W5" s="1">
        <f>IFERROR(VLOOKUP($A5,delix,2,0)*(Físico!V5),0)</f>
        <v>0</v>
      </c>
      <c r="X5" s="1">
        <f>IFERROR(VLOOKUP($A5,delix,2,0)*(Físico!W5),0)</f>
        <v>0</v>
      </c>
      <c r="Y5" s="1">
        <f t="shared" si="1"/>
        <v>1345.16</v>
      </c>
    </row>
    <row r="6" spans="1:25" x14ac:dyDescent="0.25">
      <c r="A6">
        <f t="shared" si="0"/>
        <v>40402045</v>
      </c>
      <c r="B6" t="s">
        <v>32</v>
      </c>
      <c r="C6" s="1">
        <f>IFERROR(VLOOKUP($A6,delix,2,0)*(Físico!B6),0)</f>
        <v>0</v>
      </c>
      <c r="D6" s="1">
        <f>IFERROR(VLOOKUP($A6,delix,2,0)*(Físico!C6),0)</f>
        <v>0</v>
      </c>
      <c r="E6" s="1">
        <f>IFERROR(VLOOKUP($A6,delix,2,0)*(Físico!D6),0)</f>
        <v>0</v>
      </c>
      <c r="F6" s="1">
        <f>IFERROR(VLOOKUP($A6,delix,2,0)*(Físico!E6),0)</f>
        <v>0</v>
      </c>
      <c r="G6" s="1">
        <f>IFERROR(VLOOKUP($A6,delix,2,0)*(Físico!F6),0)</f>
        <v>0</v>
      </c>
      <c r="H6" s="1">
        <f>IFERROR(VLOOKUP($A6,delix,2,0)*(Físico!G6),0)</f>
        <v>0</v>
      </c>
      <c r="I6" s="1">
        <f>IFERROR(VLOOKUP($A6,delix,2,0)*(Físico!H6),0)</f>
        <v>0</v>
      </c>
      <c r="J6" s="1">
        <f>IFERROR(VLOOKUP($A6,delix,2,0)*(Físico!I6),0)</f>
        <v>0</v>
      </c>
      <c r="K6" s="1">
        <f>IFERROR(VLOOKUP($A6,delix,2,0)*(Físico!J6),0)</f>
        <v>0</v>
      </c>
      <c r="L6" s="1">
        <f>IFERROR(VLOOKUP($A6,delix,2,0)*(Físico!K6),0)</f>
        <v>0</v>
      </c>
      <c r="M6" s="1">
        <f>IFERROR(VLOOKUP($A6,delix,2,0)*(Físico!L6),0)</f>
        <v>0</v>
      </c>
      <c r="N6" s="1">
        <f>IFERROR(VLOOKUP($A6,delix,2,0)*(Físico!M6),0)</f>
        <v>0</v>
      </c>
      <c r="O6" s="1">
        <f>IFERROR(VLOOKUP($A6,delix,2,0)*(Físico!N6),0)</f>
        <v>0</v>
      </c>
      <c r="P6" s="1">
        <f>IFERROR(VLOOKUP($A6,delix,2,0)*(Físico!O6),0)</f>
        <v>0</v>
      </c>
      <c r="Q6" s="1">
        <f>IFERROR(VLOOKUP($A6,delix,2,0)*(Físico!P6),0)</f>
        <v>0</v>
      </c>
      <c r="R6" s="1">
        <f>IFERROR(VLOOKUP($A6,delix,2,0)*(Físico!Q6),0)</f>
        <v>0</v>
      </c>
      <c r="S6" s="1">
        <f>IFERROR(VLOOKUP($A6,delix,2,0)*(Físico!R6),0)</f>
        <v>0</v>
      </c>
      <c r="T6" s="1">
        <f>IFERROR(VLOOKUP($A6,delix,2,0)*(Físico!S6),0)</f>
        <v>0</v>
      </c>
      <c r="U6" s="1">
        <f>IFERROR(VLOOKUP($A6,delix,2,0)*(Físico!T6),0)</f>
        <v>0</v>
      </c>
      <c r="V6" s="1">
        <f>IFERROR(VLOOKUP($A6,delix,2,0)*(Físico!U6),0)</f>
        <v>0</v>
      </c>
      <c r="W6" s="1">
        <f>IFERROR(VLOOKUP($A6,delix,2,0)*(Físico!V6),0)</f>
        <v>0</v>
      </c>
      <c r="X6" s="1">
        <f>IFERROR(VLOOKUP($A6,delix,2,0)*(Físico!W6),0)</f>
        <v>0</v>
      </c>
      <c r="Y6" s="1">
        <f t="shared" si="1"/>
        <v>0</v>
      </c>
    </row>
    <row r="7" spans="1:25" x14ac:dyDescent="0.25">
      <c r="A7">
        <f t="shared" si="0"/>
        <v>40502002</v>
      </c>
      <c r="B7" t="s">
        <v>33</v>
      </c>
      <c r="C7" s="1">
        <f>IFERROR(VLOOKUP($A7,delix,2,0)*(Físico!B7),0)</f>
        <v>0</v>
      </c>
      <c r="D7" s="1">
        <f>IFERROR(VLOOKUP($A7,delix,2,0)*(Físico!C7),0)</f>
        <v>0</v>
      </c>
      <c r="E7" s="1">
        <f>IFERROR(VLOOKUP($A7,delix,2,0)*(Físico!D7),0)</f>
        <v>0</v>
      </c>
      <c r="F7" s="1">
        <f>IFERROR(VLOOKUP($A7,delix,2,0)*(Físico!E7),0)</f>
        <v>0</v>
      </c>
      <c r="G7" s="1">
        <f>IFERROR(VLOOKUP($A7,delix,2,0)*(Físico!F7),0)</f>
        <v>0</v>
      </c>
      <c r="H7" s="1">
        <f>IFERROR(VLOOKUP($A7,delix,2,0)*(Físico!G7),0)</f>
        <v>0</v>
      </c>
      <c r="I7" s="1">
        <f>IFERROR(VLOOKUP($A7,delix,2,0)*(Físico!H7),0)</f>
        <v>0</v>
      </c>
      <c r="J7" s="1">
        <f>IFERROR(VLOOKUP($A7,delix,2,0)*(Físico!I7),0)</f>
        <v>0</v>
      </c>
      <c r="K7" s="1">
        <f>IFERROR(VLOOKUP($A7,delix,2,0)*(Físico!J7),0)</f>
        <v>0</v>
      </c>
      <c r="L7" s="1">
        <f>IFERROR(VLOOKUP($A7,delix,2,0)*(Físico!K7),0)</f>
        <v>0</v>
      </c>
      <c r="M7" s="1">
        <f>IFERROR(VLOOKUP($A7,delix,2,0)*(Físico!L7),0)</f>
        <v>0</v>
      </c>
      <c r="N7" s="1">
        <f>IFERROR(VLOOKUP($A7,delix,2,0)*(Físico!M7),0)</f>
        <v>0</v>
      </c>
      <c r="O7" s="1">
        <f>IFERROR(VLOOKUP($A7,delix,2,0)*(Físico!N7),0)</f>
        <v>0</v>
      </c>
      <c r="P7" s="1">
        <f>IFERROR(VLOOKUP($A7,delix,2,0)*(Físico!O7),0)</f>
        <v>0</v>
      </c>
      <c r="Q7" s="1">
        <f>IFERROR(VLOOKUP($A7,delix,2,0)*(Físico!P7),0)</f>
        <v>0</v>
      </c>
      <c r="R7" s="1">
        <f>IFERROR(VLOOKUP($A7,delix,2,0)*(Físico!Q7),0)</f>
        <v>0</v>
      </c>
      <c r="S7" s="1">
        <f>IFERROR(VLOOKUP($A7,delix,2,0)*(Físico!R7),0)</f>
        <v>0</v>
      </c>
      <c r="T7" s="1">
        <f>IFERROR(VLOOKUP($A7,delix,2,0)*(Físico!S7),0)</f>
        <v>0</v>
      </c>
      <c r="U7" s="1">
        <f>IFERROR(VLOOKUP($A7,delix,2,0)*(Físico!T7),0)</f>
        <v>0</v>
      </c>
      <c r="V7" s="1">
        <f>IFERROR(VLOOKUP($A7,delix,2,0)*(Físico!U7),0)</f>
        <v>0</v>
      </c>
      <c r="W7" s="1">
        <f>IFERROR(VLOOKUP($A7,delix,2,0)*(Físico!V7),0)</f>
        <v>0</v>
      </c>
      <c r="X7" s="1">
        <f>IFERROR(VLOOKUP($A7,delix,2,0)*(Físico!W7),0)</f>
        <v>0</v>
      </c>
      <c r="Y7" s="1">
        <f t="shared" si="1"/>
        <v>0</v>
      </c>
    </row>
    <row r="8" spans="1:25" x14ac:dyDescent="0.25">
      <c r="A8">
        <f t="shared" si="0"/>
        <v>40702022</v>
      </c>
      <c r="B8" t="s">
        <v>34</v>
      </c>
      <c r="C8" s="1">
        <f>IFERROR(VLOOKUP($A8,delix,2,0)*(Físico!B8),0)</f>
        <v>0</v>
      </c>
      <c r="D8" s="1">
        <f>IFERROR(VLOOKUP($A8,delix,2,0)*(Físico!C8),0)</f>
        <v>0</v>
      </c>
      <c r="E8" s="1">
        <f>IFERROR(VLOOKUP($A8,delix,2,0)*(Físico!D8),0)</f>
        <v>0</v>
      </c>
      <c r="F8" s="1">
        <f>IFERROR(VLOOKUP($A8,delix,2,0)*(Físico!E8),0)</f>
        <v>0</v>
      </c>
      <c r="G8" s="1">
        <f>IFERROR(VLOOKUP($A8,delix,2,0)*(Físico!F8),0)</f>
        <v>0</v>
      </c>
      <c r="H8" s="1">
        <f>IFERROR(VLOOKUP($A8,delix,2,0)*(Físico!G8),0)</f>
        <v>0</v>
      </c>
      <c r="I8" s="1">
        <f>IFERROR(VLOOKUP($A8,delix,2,0)*(Físico!H8),0)</f>
        <v>0</v>
      </c>
      <c r="J8" s="1">
        <f>IFERROR(VLOOKUP($A8,delix,2,0)*(Físico!I8),0)</f>
        <v>0</v>
      </c>
      <c r="K8" s="1">
        <f>IFERROR(VLOOKUP($A8,delix,2,0)*(Físico!J8),0)</f>
        <v>0</v>
      </c>
      <c r="L8" s="1">
        <f>IFERROR(VLOOKUP($A8,delix,2,0)*(Físico!K8),0)</f>
        <v>0</v>
      </c>
      <c r="M8" s="1">
        <f>IFERROR(VLOOKUP($A8,delix,2,0)*(Físico!L8),0)</f>
        <v>0</v>
      </c>
      <c r="N8" s="1">
        <f>IFERROR(VLOOKUP($A8,delix,2,0)*(Físico!M8),0)</f>
        <v>0</v>
      </c>
      <c r="O8" s="1">
        <f>IFERROR(VLOOKUP($A8,delix,2,0)*(Físico!N8),0)</f>
        <v>0</v>
      </c>
      <c r="P8" s="1">
        <f>IFERROR(VLOOKUP($A8,delix,2,0)*(Físico!O8),0)</f>
        <v>0</v>
      </c>
      <c r="Q8" s="1">
        <f>IFERROR(VLOOKUP($A8,delix,2,0)*(Físico!P8),0)</f>
        <v>0</v>
      </c>
      <c r="R8" s="1">
        <f>IFERROR(VLOOKUP($A8,delix,2,0)*(Físico!Q8),0)</f>
        <v>0</v>
      </c>
      <c r="S8" s="1">
        <f>IFERROR(VLOOKUP($A8,delix,2,0)*(Físico!R8),0)</f>
        <v>0</v>
      </c>
      <c r="T8" s="1">
        <f>IFERROR(VLOOKUP($A8,delix,2,0)*(Físico!S8),0)</f>
        <v>0</v>
      </c>
      <c r="U8" s="1">
        <f>IFERROR(VLOOKUP($A8,delix,2,0)*(Físico!T8),0)</f>
        <v>0</v>
      </c>
      <c r="V8" s="1">
        <f>IFERROR(VLOOKUP($A8,delix,2,0)*(Físico!U8),0)</f>
        <v>0</v>
      </c>
      <c r="W8" s="1">
        <f>IFERROR(VLOOKUP($A8,delix,2,0)*(Físico!V8),0)</f>
        <v>0</v>
      </c>
      <c r="X8" s="1">
        <f>IFERROR(VLOOKUP($A8,delix,2,0)*(Físico!W8),0)</f>
        <v>0</v>
      </c>
      <c r="Y8" s="1">
        <f t="shared" si="1"/>
        <v>0</v>
      </c>
    </row>
    <row r="9" spans="1:25" x14ac:dyDescent="0.25">
      <c r="A9">
        <f t="shared" si="0"/>
        <v>40703003</v>
      </c>
      <c r="B9" t="s">
        <v>35</v>
      </c>
      <c r="C9" s="1">
        <f>IFERROR(VLOOKUP($A9,delix,2,0)*(Físico!B9),0)</f>
        <v>0</v>
      </c>
      <c r="D9" s="1">
        <f>IFERROR(VLOOKUP($A9,delix,2,0)*(Físico!C9),0)</f>
        <v>0</v>
      </c>
      <c r="E9" s="1">
        <f>IFERROR(VLOOKUP($A9,delix,2,0)*(Físico!D9),0)</f>
        <v>0</v>
      </c>
      <c r="F9" s="1">
        <f>IFERROR(VLOOKUP($A9,delix,2,0)*(Físico!E9),0)</f>
        <v>0</v>
      </c>
      <c r="G9" s="1">
        <f>IFERROR(VLOOKUP($A9,delix,2,0)*(Físico!F9),0)</f>
        <v>0</v>
      </c>
      <c r="H9" s="1">
        <f>IFERROR(VLOOKUP($A9,delix,2,0)*(Físico!G9),0)</f>
        <v>1984.9</v>
      </c>
      <c r="I9" s="1">
        <f>IFERROR(VLOOKUP($A9,delix,2,0)*(Físico!H9),0)</f>
        <v>0</v>
      </c>
      <c r="J9" s="1">
        <f>IFERROR(VLOOKUP($A9,delix,2,0)*(Físico!I9),0)</f>
        <v>15879.2</v>
      </c>
      <c r="K9" s="1">
        <f>IFERROR(VLOOKUP($A9,delix,2,0)*(Físico!J9),0)</f>
        <v>0</v>
      </c>
      <c r="L9" s="1">
        <f>IFERROR(VLOOKUP($A9,delix,2,0)*(Físico!K9),0)</f>
        <v>0</v>
      </c>
      <c r="M9" s="1">
        <f>IFERROR(VLOOKUP($A9,delix,2,0)*(Físico!L9),0)</f>
        <v>0</v>
      </c>
      <c r="N9" s="1">
        <f>IFERROR(VLOOKUP($A9,delix,2,0)*(Físico!M9),0)</f>
        <v>0</v>
      </c>
      <c r="O9" s="1">
        <f>IFERROR(VLOOKUP($A9,delix,2,0)*(Físico!N9),0)</f>
        <v>0</v>
      </c>
      <c r="P9" s="1">
        <f>IFERROR(VLOOKUP($A9,delix,2,0)*(Físico!O9),0)</f>
        <v>5954.7000000000007</v>
      </c>
      <c r="Q9" s="1">
        <f>IFERROR(VLOOKUP($A9,delix,2,0)*(Físico!P9),0)</f>
        <v>0</v>
      </c>
      <c r="R9" s="1">
        <f>IFERROR(VLOOKUP($A9,delix,2,0)*(Físico!Q9),0)</f>
        <v>0</v>
      </c>
      <c r="S9" s="1">
        <f>IFERROR(VLOOKUP($A9,delix,2,0)*(Físico!R9),0)</f>
        <v>0</v>
      </c>
      <c r="T9" s="1">
        <f>IFERROR(VLOOKUP($A9,delix,2,0)*(Físico!S9),0)</f>
        <v>0</v>
      </c>
      <c r="U9" s="1">
        <f>IFERROR(VLOOKUP($A9,delix,2,0)*(Físico!T9),0)</f>
        <v>0</v>
      </c>
      <c r="V9" s="1">
        <f>IFERROR(VLOOKUP($A9,delix,2,0)*(Físico!U9),0)</f>
        <v>0</v>
      </c>
      <c r="W9" s="1">
        <f>IFERROR(VLOOKUP($A9,delix,2,0)*(Físico!V9),0)</f>
        <v>0</v>
      </c>
      <c r="X9" s="1">
        <f>IFERROR(VLOOKUP($A9,delix,2,0)*(Físico!W9),0)</f>
        <v>0</v>
      </c>
      <c r="Y9" s="1">
        <f t="shared" si="1"/>
        <v>23818.800000000003</v>
      </c>
    </row>
    <row r="10" spans="1:25" x14ac:dyDescent="0.25">
      <c r="A10">
        <f t="shared" si="0"/>
        <v>40704008</v>
      </c>
      <c r="B10" t="s">
        <v>36</v>
      </c>
      <c r="C10" s="1">
        <f>IFERROR(VLOOKUP($A10,delix,2,0)*(Físico!B10),0)</f>
        <v>0</v>
      </c>
      <c r="D10" s="1">
        <f>IFERROR(VLOOKUP($A10,delix,2,0)*(Físico!C10),0)</f>
        <v>0</v>
      </c>
      <c r="E10" s="1">
        <f>IFERROR(VLOOKUP($A10,delix,2,0)*(Físico!D10),0)</f>
        <v>0</v>
      </c>
      <c r="F10" s="1">
        <f>IFERROR(VLOOKUP($A10,delix,2,0)*(Físico!E10),0)</f>
        <v>0</v>
      </c>
      <c r="G10" s="1">
        <f>IFERROR(VLOOKUP($A10,delix,2,0)*(Físico!F10),0)</f>
        <v>0</v>
      </c>
      <c r="H10" s="1">
        <f>IFERROR(VLOOKUP($A10,delix,2,0)*(Físico!G10),0)</f>
        <v>0</v>
      </c>
      <c r="I10" s="1">
        <f>IFERROR(VLOOKUP($A10,delix,2,0)*(Físico!H10),0)</f>
        <v>0</v>
      </c>
      <c r="J10" s="1">
        <f>IFERROR(VLOOKUP($A10,delix,2,0)*(Físico!I10),0)</f>
        <v>1619.7599999999998</v>
      </c>
      <c r="K10" s="1">
        <f>IFERROR(VLOOKUP($A10,delix,2,0)*(Físico!J10),0)</f>
        <v>0</v>
      </c>
      <c r="L10" s="1">
        <f>IFERROR(VLOOKUP($A10,delix,2,0)*(Físico!K10),0)</f>
        <v>0</v>
      </c>
      <c r="M10" s="1">
        <f>IFERROR(VLOOKUP($A10,delix,2,0)*(Físico!L10),0)</f>
        <v>0</v>
      </c>
      <c r="N10" s="1">
        <f>IFERROR(VLOOKUP($A10,delix,2,0)*(Físico!M10),0)</f>
        <v>0</v>
      </c>
      <c r="O10" s="1">
        <f>IFERROR(VLOOKUP($A10,delix,2,0)*(Físico!N10),0)</f>
        <v>0</v>
      </c>
      <c r="P10" s="1">
        <f>IFERROR(VLOOKUP($A10,delix,2,0)*(Físico!O10),0)</f>
        <v>0</v>
      </c>
      <c r="Q10" s="1">
        <f>IFERROR(VLOOKUP($A10,delix,2,0)*(Físico!P10),0)</f>
        <v>0</v>
      </c>
      <c r="R10" s="1">
        <f>IFERROR(VLOOKUP($A10,delix,2,0)*(Físico!Q10),0)</f>
        <v>0</v>
      </c>
      <c r="S10" s="1">
        <f>IFERROR(VLOOKUP($A10,delix,2,0)*(Físico!R10),0)</f>
        <v>0</v>
      </c>
      <c r="T10" s="1">
        <f>IFERROR(VLOOKUP($A10,delix,2,0)*(Físico!S10),0)</f>
        <v>0</v>
      </c>
      <c r="U10" s="1">
        <f>IFERROR(VLOOKUP($A10,delix,2,0)*(Físico!T10),0)</f>
        <v>0</v>
      </c>
      <c r="V10" s="1">
        <f>IFERROR(VLOOKUP($A10,delix,2,0)*(Físico!U10),0)</f>
        <v>0</v>
      </c>
      <c r="W10" s="1">
        <f>IFERROR(VLOOKUP($A10,delix,2,0)*(Físico!V10),0)</f>
        <v>0</v>
      </c>
      <c r="X10" s="1">
        <f>IFERROR(VLOOKUP($A10,delix,2,0)*(Físico!W10),0)</f>
        <v>0</v>
      </c>
      <c r="Y10" s="1">
        <f t="shared" si="1"/>
        <v>1619.7599999999998</v>
      </c>
    </row>
    <row r="11" spans="1:25" x14ac:dyDescent="0.25">
      <c r="A11">
        <f t="shared" si="0"/>
        <v>40704010</v>
      </c>
      <c r="B11" t="s">
        <v>37</v>
      </c>
      <c r="C11" s="1">
        <f>IFERROR(VLOOKUP($A11,delix,2,0)*(Físico!B11),0)</f>
        <v>0</v>
      </c>
      <c r="D11" s="1">
        <f>IFERROR(VLOOKUP($A11,delix,2,0)*(Físico!C11),0)</f>
        <v>0</v>
      </c>
      <c r="E11" s="1">
        <f>IFERROR(VLOOKUP($A11,delix,2,0)*(Físico!D11),0)</f>
        <v>0</v>
      </c>
      <c r="F11" s="1">
        <f>IFERROR(VLOOKUP($A11,delix,2,0)*(Físico!E11),0)</f>
        <v>0</v>
      </c>
      <c r="G11" s="1">
        <f>IFERROR(VLOOKUP($A11,delix,2,0)*(Físico!F11),0)</f>
        <v>0</v>
      </c>
      <c r="H11" s="1">
        <f>IFERROR(VLOOKUP($A11,delix,2,0)*(Físico!G11),0)</f>
        <v>0</v>
      </c>
      <c r="I11" s="1">
        <f>IFERROR(VLOOKUP($A11,delix,2,0)*(Físico!H11),0)</f>
        <v>0</v>
      </c>
      <c r="J11" s="1">
        <f>IFERROR(VLOOKUP($A11,delix,2,0)*(Físico!I11),0)</f>
        <v>1913.91</v>
      </c>
      <c r="K11" s="1">
        <f>IFERROR(VLOOKUP($A11,delix,2,0)*(Físico!J11),0)</f>
        <v>0</v>
      </c>
      <c r="L11" s="1">
        <f>IFERROR(VLOOKUP($A11,delix,2,0)*(Físico!K11),0)</f>
        <v>0</v>
      </c>
      <c r="M11" s="1">
        <f>IFERROR(VLOOKUP($A11,delix,2,0)*(Físico!L11),0)</f>
        <v>0</v>
      </c>
      <c r="N11" s="1">
        <f>IFERROR(VLOOKUP($A11,delix,2,0)*(Físico!M11),0)</f>
        <v>0</v>
      </c>
      <c r="O11" s="1">
        <f>IFERROR(VLOOKUP($A11,delix,2,0)*(Físico!N11),0)</f>
        <v>0</v>
      </c>
      <c r="P11" s="1">
        <f>IFERROR(VLOOKUP($A11,delix,2,0)*(Físico!O11),0)</f>
        <v>1275.94</v>
      </c>
      <c r="Q11" s="1">
        <f>IFERROR(VLOOKUP($A11,delix,2,0)*(Físico!P11),0)</f>
        <v>0</v>
      </c>
      <c r="R11" s="1">
        <f>IFERROR(VLOOKUP($A11,delix,2,0)*(Físico!Q11),0)</f>
        <v>0</v>
      </c>
      <c r="S11" s="1">
        <f>IFERROR(VLOOKUP($A11,delix,2,0)*(Físico!R11),0)</f>
        <v>0</v>
      </c>
      <c r="T11" s="1">
        <f>IFERROR(VLOOKUP($A11,delix,2,0)*(Físico!S11),0)</f>
        <v>0</v>
      </c>
      <c r="U11" s="1">
        <f>IFERROR(VLOOKUP($A11,delix,2,0)*(Físico!T11),0)</f>
        <v>1275.94</v>
      </c>
      <c r="V11" s="1">
        <f>IFERROR(VLOOKUP($A11,delix,2,0)*(Físico!U11),0)</f>
        <v>0</v>
      </c>
      <c r="W11" s="1">
        <f>IFERROR(VLOOKUP($A11,delix,2,0)*(Físico!V11),0)</f>
        <v>0</v>
      </c>
      <c r="X11" s="1">
        <f>IFERROR(VLOOKUP($A11,delix,2,0)*(Físico!W11),0)</f>
        <v>0</v>
      </c>
      <c r="Y11" s="1">
        <f t="shared" si="1"/>
        <v>4465.7900000000009</v>
      </c>
    </row>
    <row r="12" spans="1:25" x14ac:dyDescent="0.25">
      <c r="A12">
        <f t="shared" si="0"/>
        <v>40704012</v>
      </c>
      <c r="B12" t="s">
        <v>38</v>
      </c>
      <c r="C12" s="1">
        <f>IFERROR(VLOOKUP($A12,delix,2,0)*(Físico!B12),0)</f>
        <v>0</v>
      </c>
      <c r="D12" s="1">
        <f>IFERROR(VLOOKUP($A12,delix,2,0)*(Físico!C12),0)</f>
        <v>0</v>
      </c>
      <c r="E12" s="1">
        <f>IFERROR(VLOOKUP($A12,delix,2,0)*(Físico!D12),0)</f>
        <v>0</v>
      </c>
      <c r="F12" s="1">
        <f>IFERROR(VLOOKUP($A12,delix,2,0)*(Físico!E12),0)</f>
        <v>0</v>
      </c>
      <c r="G12" s="1">
        <f>IFERROR(VLOOKUP($A12,delix,2,0)*(Físico!F12),0)</f>
        <v>0</v>
      </c>
      <c r="H12" s="1">
        <f>IFERROR(VLOOKUP($A12,delix,2,0)*(Físico!G12),0)</f>
        <v>0</v>
      </c>
      <c r="I12" s="1">
        <f>IFERROR(VLOOKUP($A12,delix,2,0)*(Físico!H12),0)</f>
        <v>0</v>
      </c>
      <c r="J12" s="1">
        <f>IFERROR(VLOOKUP($A12,delix,2,0)*(Físico!I12),0)</f>
        <v>869.98</v>
      </c>
      <c r="K12" s="1">
        <f>IFERROR(VLOOKUP($A12,delix,2,0)*(Físico!J12),0)</f>
        <v>0</v>
      </c>
      <c r="L12" s="1">
        <f>IFERROR(VLOOKUP($A12,delix,2,0)*(Físico!K12),0)</f>
        <v>0</v>
      </c>
      <c r="M12" s="1">
        <f>IFERROR(VLOOKUP($A12,delix,2,0)*(Físico!L12),0)</f>
        <v>0</v>
      </c>
      <c r="N12" s="1">
        <f>IFERROR(VLOOKUP($A12,delix,2,0)*(Físico!M12),0)</f>
        <v>0</v>
      </c>
      <c r="O12" s="1">
        <f>IFERROR(VLOOKUP($A12,delix,2,0)*(Físico!N12),0)</f>
        <v>0</v>
      </c>
      <c r="P12" s="1">
        <f>IFERROR(VLOOKUP($A12,delix,2,0)*(Físico!O12),0)</f>
        <v>0</v>
      </c>
      <c r="Q12" s="1">
        <f>IFERROR(VLOOKUP($A12,delix,2,0)*(Físico!P12),0)</f>
        <v>0</v>
      </c>
      <c r="R12" s="1">
        <f>IFERROR(VLOOKUP($A12,delix,2,0)*(Físico!Q12),0)</f>
        <v>0</v>
      </c>
      <c r="S12" s="1">
        <f>IFERROR(VLOOKUP($A12,delix,2,0)*(Físico!R12),0)</f>
        <v>0</v>
      </c>
      <c r="T12" s="1">
        <f>IFERROR(VLOOKUP($A12,delix,2,0)*(Físico!S12),0)</f>
        <v>0</v>
      </c>
      <c r="U12" s="1">
        <f>IFERROR(VLOOKUP($A12,delix,2,0)*(Físico!T12),0)</f>
        <v>0</v>
      </c>
      <c r="V12" s="1">
        <f>IFERROR(VLOOKUP($A12,delix,2,0)*(Físico!U12),0)</f>
        <v>0</v>
      </c>
      <c r="W12" s="1">
        <f>IFERROR(VLOOKUP($A12,delix,2,0)*(Físico!V12),0)</f>
        <v>434.99</v>
      </c>
      <c r="X12" s="1">
        <f>IFERROR(VLOOKUP($A12,delix,2,0)*(Físico!W12),0)</f>
        <v>0</v>
      </c>
      <c r="Y12" s="1">
        <f t="shared" si="1"/>
        <v>1304.97</v>
      </c>
    </row>
    <row r="13" spans="1:25" x14ac:dyDescent="0.25">
      <c r="A13">
        <f t="shared" si="0"/>
        <v>40805005</v>
      </c>
      <c r="B13" t="s">
        <v>39</v>
      </c>
      <c r="C13" s="1">
        <f>IFERROR(VLOOKUP($A13,delix,2,0)*(Físico!B13),0)</f>
        <v>0</v>
      </c>
      <c r="D13" s="1">
        <f>IFERROR(VLOOKUP($A13,delix,2,0)*(Físico!C13),0)</f>
        <v>0</v>
      </c>
      <c r="E13" s="1">
        <f>IFERROR(VLOOKUP($A13,delix,2,0)*(Físico!D13),0)</f>
        <v>0</v>
      </c>
      <c r="F13" s="1">
        <f>IFERROR(VLOOKUP($A13,delix,2,0)*(Físico!E13),0)</f>
        <v>0</v>
      </c>
      <c r="G13" s="1">
        <f>IFERROR(VLOOKUP($A13,delix,2,0)*(Físico!F13),0)</f>
        <v>0</v>
      </c>
      <c r="H13" s="1">
        <f>IFERROR(VLOOKUP($A13,delix,2,0)*(Físico!G13),0)</f>
        <v>0</v>
      </c>
      <c r="I13" s="1">
        <f>IFERROR(VLOOKUP($A13,delix,2,0)*(Físico!H13),0)</f>
        <v>0</v>
      </c>
      <c r="J13" s="1">
        <f>IFERROR(VLOOKUP($A13,delix,2,0)*(Físico!I13),0)</f>
        <v>0</v>
      </c>
      <c r="K13" s="1">
        <f>IFERROR(VLOOKUP($A13,delix,2,0)*(Físico!J13),0)</f>
        <v>0</v>
      </c>
      <c r="L13" s="1">
        <f>IFERROR(VLOOKUP($A13,delix,2,0)*(Físico!K13),0)</f>
        <v>0</v>
      </c>
      <c r="M13" s="1">
        <f>IFERROR(VLOOKUP($A13,delix,2,0)*(Físico!L13),0)</f>
        <v>0</v>
      </c>
      <c r="N13" s="1">
        <f>IFERROR(VLOOKUP($A13,delix,2,0)*(Físico!M13),0)</f>
        <v>0</v>
      </c>
      <c r="O13" s="1">
        <f>IFERROR(VLOOKUP($A13,delix,2,0)*(Físico!N13),0)</f>
        <v>0</v>
      </c>
      <c r="P13" s="1">
        <f>IFERROR(VLOOKUP($A13,delix,2,0)*(Físico!O13),0)</f>
        <v>10264.030000000001</v>
      </c>
      <c r="Q13" s="1">
        <f>IFERROR(VLOOKUP($A13,delix,2,0)*(Físico!P13),0)</f>
        <v>0</v>
      </c>
      <c r="R13" s="1">
        <f>IFERROR(VLOOKUP($A13,delix,2,0)*(Físico!Q13),0)</f>
        <v>0</v>
      </c>
      <c r="S13" s="1">
        <f>IFERROR(VLOOKUP($A13,delix,2,0)*(Físico!R13),0)</f>
        <v>0</v>
      </c>
      <c r="T13" s="1">
        <f>IFERROR(VLOOKUP($A13,delix,2,0)*(Físico!S13),0)</f>
        <v>0</v>
      </c>
      <c r="U13" s="1">
        <f>IFERROR(VLOOKUP($A13,delix,2,0)*(Físico!T13),0)</f>
        <v>0</v>
      </c>
      <c r="V13" s="1">
        <f>IFERROR(VLOOKUP($A13,delix,2,0)*(Físico!U13),0)</f>
        <v>0</v>
      </c>
      <c r="W13" s="1">
        <f>IFERROR(VLOOKUP($A13,delix,2,0)*(Físico!V13),0)</f>
        <v>0</v>
      </c>
      <c r="X13" s="1">
        <f>IFERROR(VLOOKUP($A13,delix,2,0)*(Físico!W13),0)</f>
        <v>0</v>
      </c>
      <c r="Y13" s="1">
        <f t="shared" si="1"/>
        <v>10264.030000000001</v>
      </c>
    </row>
    <row r="14" spans="1:25" x14ac:dyDescent="0.25">
      <c r="A14">
        <f t="shared" si="0"/>
        <v>40806021</v>
      </c>
      <c r="B14" t="s">
        <v>40</v>
      </c>
      <c r="C14" s="1">
        <f>IFERROR(VLOOKUP($A14,delix,2,0)*(Físico!B14),0)</f>
        <v>0</v>
      </c>
      <c r="D14" s="1">
        <f>IFERROR(VLOOKUP($A14,delix,2,0)*(Físico!C14),0)</f>
        <v>0</v>
      </c>
      <c r="E14" s="1">
        <f>IFERROR(VLOOKUP($A14,delix,2,0)*(Físico!D14),0)</f>
        <v>0</v>
      </c>
      <c r="F14" s="1">
        <f>IFERROR(VLOOKUP($A14,delix,2,0)*(Físico!E14),0)</f>
        <v>0</v>
      </c>
      <c r="G14" s="1">
        <f>IFERROR(VLOOKUP($A14,delix,2,0)*(Físico!F14),0)</f>
        <v>0</v>
      </c>
      <c r="H14" s="1">
        <f>IFERROR(VLOOKUP($A14,delix,2,0)*(Físico!G14),0)</f>
        <v>0</v>
      </c>
      <c r="I14" s="1">
        <f>IFERROR(VLOOKUP($A14,delix,2,0)*(Físico!H14),0)</f>
        <v>0</v>
      </c>
      <c r="J14" s="1">
        <f>IFERROR(VLOOKUP($A14,delix,2,0)*(Físico!I14),0)</f>
        <v>1921.29</v>
      </c>
      <c r="K14" s="1">
        <f>IFERROR(VLOOKUP($A14,delix,2,0)*(Físico!J14),0)</f>
        <v>0</v>
      </c>
      <c r="L14" s="1">
        <f>IFERROR(VLOOKUP($A14,delix,2,0)*(Físico!K14),0)</f>
        <v>0</v>
      </c>
      <c r="M14" s="1">
        <f>IFERROR(VLOOKUP($A14,delix,2,0)*(Físico!L14),0)</f>
        <v>0</v>
      </c>
      <c r="N14" s="1">
        <f>IFERROR(VLOOKUP($A14,delix,2,0)*(Físico!M14),0)</f>
        <v>0</v>
      </c>
      <c r="O14" s="1">
        <f>IFERROR(VLOOKUP($A14,delix,2,0)*(Físico!N14),0)</f>
        <v>0</v>
      </c>
      <c r="P14" s="1">
        <f>IFERROR(VLOOKUP($A14,delix,2,0)*(Físico!O14),0)</f>
        <v>0</v>
      </c>
      <c r="Q14" s="1">
        <f>IFERROR(VLOOKUP($A14,delix,2,0)*(Físico!P14),0)</f>
        <v>0</v>
      </c>
      <c r="R14" s="1">
        <f>IFERROR(VLOOKUP($A14,delix,2,0)*(Físico!Q14),0)</f>
        <v>0</v>
      </c>
      <c r="S14" s="1">
        <f>IFERROR(VLOOKUP($A14,delix,2,0)*(Físico!R14),0)</f>
        <v>0</v>
      </c>
      <c r="T14" s="1">
        <f>IFERROR(VLOOKUP($A14,delix,2,0)*(Físico!S14),0)</f>
        <v>0</v>
      </c>
      <c r="U14" s="1">
        <f>IFERROR(VLOOKUP($A14,delix,2,0)*(Físico!T14),0)</f>
        <v>0</v>
      </c>
      <c r="V14" s="1">
        <f>IFERROR(VLOOKUP($A14,delix,2,0)*(Físico!U14),0)</f>
        <v>0</v>
      </c>
      <c r="W14" s="1">
        <f>IFERROR(VLOOKUP($A14,delix,2,0)*(Físico!V14),0)</f>
        <v>0</v>
      </c>
      <c r="X14" s="1">
        <f>IFERROR(VLOOKUP($A14,delix,2,0)*(Físico!W14),0)</f>
        <v>0</v>
      </c>
      <c r="Y14" s="1">
        <f t="shared" si="1"/>
        <v>1921.29</v>
      </c>
    </row>
    <row r="15" spans="1:25" x14ac:dyDescent="0.25">
      <c r="A15">
        <f t="shared" si="0"/>
        <v>40806035</v>
      </c>
      <c r="B15" t="s">
        <v>41</v>
      </c>
      <c r="C15" s="1">
        <f>IFERROR(VLOOKUP($A15,delix,2,0)*(Físico!B15),0)</f>
        <v>0</v>
      </c>
      <c r="D15" s="1">
        <f>IFERROR(VLOOKUP($A15,delix,2,0)*(Físico!C15),0)</f>
        <v>0</v>
      </c>
      <c r="E15" s="1">
        <f>IFERROR(VLOOKUP($A15,delix,2,0)*(Físico!D15),0)</f>
        <v>0</v>
      </c>
      <c r="F15" s="1">
        <f>IFERROR(VLOOKUP($A15,delix,2,0)*(Físico!E15),0)</f>
        <v>0</v>
      </c>
      <c r="G15" s="1">
        <f>IFERROR(VLOOKUP($A15,delix,2,0)*(Físico!F15),0)</f>
        <v>0</v>
      </c>
      <c r="H15" s="1">
        <f>IFERROR(VLOOKUP($A15,delix,2,0)*(Físico!G15),0)</f>
        <v>0</v>
      </c>
      <c r="I15" s="1">
        <f>IFERROR(VLOOKUP($A15,delix,2,0)*(Físico!H15),0)</f>
        <v>0</v>
      </c>
      <c r="J15" s="1">
        <f>IFERROR(VLOOKUP($A15,delix,2,0)*(Físico!I15),0)</f>
        <v>0</v>
      </c>
      <c r="K15" s="1">
        <f>IFERROR(VLOOKUP($A15,delix,2,0)*(Físico!J15),0)</f>
        <v>0</v>
      </c>
      <c r="L15" s="1">
        <f>IFERROR(VLOOKUP($A15,delix,2,0)*(Físico!K15),0)</f>
        <v>0</v>
      </c>
      <c r="M15" s="1">
        <f>IFERROR(VLOOKUP($A15,delix,2,0)*(Físico!L15),0)</f>
        <v>0</v>
      </c>
      <c r="N15" s="1">
        <f>IFERROR(VLOOKUP($A15,delix,2,0)*(Físico!M15),0)</f>
        <v>0</v>
      </c>
      <c r="O15" s="1">
        <f>IFERROR(VLOOKUP($A15,delix,2,0)*(Físico!N15),0)</f>
        <v>0</v>
      </c>
      <c r="P15" s="1">
        <f>IFERROR(VLOOKUP($A15,delix,2,0)*(Físico!O15),0)</f>
        <v>0</v>
      </c>
      <c r="Q15" s="1">
        <f>IFERROR(VLOOKUP($A15,delix,2,0)*(Físico!P15),0)</f>
        <v>0</v>
      </c>
      <c r="R15" s="1">
        <f>IFERROR(VLOOKUP($A15,delix,2,0)*(Físico!Q15),0)</f>
        <v>0</v>
      </c>
      <c r="S15" s="1">
        <f>IFERROR(VLOOKUP($A15,delix,2,0)*(Físico!R15),0)</f>
        <v>0</v>
      </c>
      <c r="T15" s="1">
        <f>IFERROR(VLOOKUP($A15,delix,2,0)*(Físico!S15),0)</f>
        <v>0</v>
      </c>
      <c r="U15" s="1">
        <f>IFERROR(VLOOKUP($A15,delix,2,0)*(Físico!T15),0)</f>
        <v>0</v>
      </c>
      <c r="V15" s="1">
        <f>IFERROR(VLOOKUP($A15,delix,2,0)*(Físico!U15),0)</f>
        <v>0</v>
      </c>
      <c r="W15" s="1">
        <f>IFERROR(VLOOKUP($A15,delix,2,0)*(Físico!V15),0)</f>
        <v>0</v>
      </c>
      <c r="X15" s="1">
        <f>IFERROR(VLOOKUP($A15,delix,2,0)*(Físico!W15),0)</f>
        <v>454.98</v>
      </c>
      <c r="Y15" s="1">
        <f t="shared" si="1"/>
        <v>454.98</v>
      </c>
    </row>
    <row r="16" spans="1:25" x14ac:dyDescent="0.25">
      <c r="A16">
        <f t="shared" si="0"/>
        <v>40806036</v>
      </c>
      <c r="B16" t="s">
        <v>42</v>
      </c>
      <c r="C16" s="1">
        <f>IFERROR(VLOOKUP($A16,delix,2,0)*(Físico!B16),0)</f>
        <v>0</v>
      </c>
      <c r="D16" s="1">
        <f>IFERROR(VLOOKUP($A16,delix,2,0)*(Físico!C16),0)</f>
        <v>0</v>
      </c>
      <c r="E16" s="1">
        <f>IFERROR(VLOOKUP($A16,delix,2,0)*(Físico!D16),0)</f>
        <v>0</v>
      </c>
      <c r="F16" s="1">
        <f>IFERROR(VLOOKUP($A16,delix,2,0)*(Físico!E16),0)</f>
        <v>0</v>
      </c>
      <c r="G16" s="1">
        <f>IFERROR(VLOOKUP($A16,delix,2,0)*(Físico!F16),0)</f>
        <v>0</v>
      </c>
      <c r="H16" s="1">
        <f>IFERROR(VLOOKUP($A16,delix,2,0)*(Físico!G16),0)</f>
        <v>0</v>
      </c>
      <c r="I16" s="1">
        <f>IFERROR(VLOOKUP($A16,delix,2,0)*(Físico!H16),0)</f>
        <v>0</v>
      </c>
      <c r="J16" s="1">
        <f>IFERROR(VLOOKUP($A16,delix,2,0)*(Físico!I16),0)</f>
        <v>0</v>
      </c>
      <c r="K16" s="1">
        <f>IFERROR(VLOOKUP($A16,delix,2,0)*(Físico!J16),0)</f>
        <v>0</v>
      </c>
      <c r="L16" s="1">
        <f>IFERROR(VLOOKUP($A16,delix,2,0)*(Físico!K16),0)</f>
        <v>0</v>
      </c>
      <c r="M16" s="1">
        <f>IFERROR(VLOOKUP($A16,delix,2,0)*(Físico!L16),0)</f>
        <v>0</v>
      </c>
      <c r="N16" s="1">
        <f>IFERROR(VLOOKUP($A16,delix,2,0)*(Físico!M16),0)</f>
        <v>0</v>
      </c>
      <c r="O16" s="1">
        <f>IFERROR(VLOOKUP($A16,delix,2,0)*(Físico!N16),0)</f>
        <v>0</v>
      </c>
      <c r="P16" s="1">
        <f>IFERROR(VLOOKUP($A16,delix,2,0)*(Físico!O16),0)</f>
        <v>0</v>
      </c>
      <c r="Q16" s="1">
        <f>IFERROR(VLOOKUP($A16,delix,2,0)*(Físico!P16),0)</f>
        <v>0</v>
      </c>
      <c r="R16" s="1">
        <f>IFERROR(VLOOKUP($A16,delix,2,0)*(Físico!Q16),0)</f>
        <v>0</v>
      </c>
      <c r="S16" s="1">
        <f>IFERROR(VLOOKUP($A16,delix,2,0)*(Físico!R16),0)</f>
        <v>0</v>
      </c>
      <c r="T16" s="1">
        <f>IFERROR(VLOOKUP($A16,delix,2,0)*(Físico!S16),0)</f>
        <v>0</v>
      </c>
      <c r="U16" s="1">
        <f>IFERROR(VLOOKUP($A16,delix,2,0)*(Físico!T16),0)</f>
        <v>0</v>
      </c>
      <c r="V16" s="1">
        <f>IFERROR(VLOOKUP($A16,delix,2,0)*(Físico!U16),0)</f>
        <v>0</v>
      </c>
      <c r="W16" s="1">
        <f>IFERROR(VLOOKUP($A16,delix,2,0)*(Físico!V16),0)</f>
        <v>0</v>
      </c>
      <c r="X16" s="1">
        <f>IFERROR(VLOOKUP($A16,delix,2,0)*(Físico!W16),0)</f>
        <v>455.01</v>
      </c>
      <c r="Y16" s="1">
        <f t="shared" si="1"/>
        <v>455.01</v>
      </c>
    </row>
    <row r="17" spans="1:25" x14ac:dyDescent="0.25">
      <c r="A17">
        <f t="shared" si="0"/>
        <v>40806037</v>
      </c>
      <c r="B17" t="s">
        <v>43</v>
      </c>
      <c r="C17" s="1">
        <f>IFERROR(VLOOKUP($A17,delix,2,0)*(Físico!B17),0)</f>
        <v>0</v>
      </c>
      <c r="D17" s="1">
        <f>IFERROR(VLOOKUP($A17,delix,2,0)*(Físico!C17),0)</f>
        <v>0</v>
      </c>
      <c r="E17" s="1">
        <f>IFERROR(VLOOKUP($A17,delix,2,0)*(Físico!D17),0)</f>
        <v>0</v>
      </c>
      <c r="F17" s="1">
        <f>IFERROR(VLOOKUP($A17,delix,2,0)*(Físico!E17),0)</f>
        <v>0</v>
      </c>
      <c r="G17" s="1">
        <f>IFERROR(VLOOKUP($A17,delix,2,0)*(Físico!F17),0)</f>
        <v>0</v>
      </c>
      <c r="H17" s="1">
        <f>IFERROR(VLOOKUP($A17,delix,2,0)*(Físico!G17),0)</f>
        <v>0</v>
      </c>
      <c r="I17" s="1">
        <f>IFERROR(VLOOKUP($A17,delix,2,0)*(Físico!H17),0)</f>
        <v>0</v>
      </c>
      <c r="J17" s="1">
        <f>IFERROR(VLOOKUP($A17,delix,2,0)*(Físico!I17),0)</f>
        <v>0</v>
      </c>
      <c r="K17" s="1">
        <f>IFERROR(VLOOKUP($A17,delix,2,0)*(Físico!J17),0)</f>
        <v>0</v>
      </c>
      <c r="L17" s="1">
        <f>IFERROR(VLOOKUP($A17,delix,2,0)*(Físico!K17),0)</f>
        <v>0</v>
      </c>
      <c r="M17" s="1">
        <f>IFERROR(VLOOKUP($A17,delix,2,0)*(Físico!L17),0)</f>
        <v>0</v>
      </c>
      <c r="N17" s="1">
        <f>IFERROR(VLOOKUP($A17,delix,2,0)*(Físico!M17),0)</f>
        <v>0</v>
      </c>
      <c r="O17" s="1">
        <f>IFERROR(VLOOKUP($A17,delix,2,0)*(Físico!N17),0)</f>
        <v>0</v>
      </c>
      <c r="P17" s="1">
        <f>IFERROR(VLOOKUP($A17,delix,2,0)*(Físico!O17),0)</f>
        <v>2701.92</v>
      </c>
      <c r="Q17" s="1">
        <f>IFERROR(VLOOKUP($A17,delix,2,0)*(Físico!P17),0)</f>
        <v>675.48</v>
      </c>
      <c r="R17" s="1">
        <f>IFERROR(VLOOKUP($A17,delix,2,0)*(Físico!Q17),0)</f>
        <v>0</v>
      </c>
      <c r="S17" s="1">
        <f>IFERROR(VLOOKUP($A17,delix,2,0)*(Físico!R17),0)</f>
        <v>0</v>
      </c>
      <c r="T17" s="1">
        <f>IFERROR(VLOOKUP($A17,delix,2,0)*(Físico!S17),0)</f>
        <v>0</v>
      </c>
      <c r="U17" s="1">
        <f>IFERROR(VLOOKUP($A17,delix,2,0)*(Físico!T17),0)</f>
        <v>0</v>
      </c>
      <c r="V17" s="1">
        <f>IFERROR(VLOOKUP($A17,delix,2,0)*(Físico!U17),0)</f>
        <v>0</v>
      </c>
      <c r="W17" s="1">
        <f>IFERROR(VLOOKUP($A17,delix,2,0)*(Físico!V17),0)</f>
        <v>0</v>
      </c>
      <c r="X17" s="1">
        <f>IFERROR(VLOOKUP($A17,delix,2,0)*(Físico!W17),0)</f>
        <v>2026.44</v>
      </c>
      <c r="Y17" s="1">
        <f t="shared" si="1"/>
        <v>5403.84</v>
      </c>
    </row>
    <row r="18" spans="1:25" x14ac:dyDescent="0.25">
      <c r="A18">
        <f t="shared" si="0"/>
        <v>40806045</v>
      </c>
      <c r="B18" t="s">
        <v>44</v>
      </c>
      <c r="C18" s="1">
        <f>IFERROR(VLOOKUP($A18,delix,2,0)*(Físico!B18),0)</f>
        <v>0</v>
      </c>
      <c r="D18" s="1">
        <f>IFERROR(VLOOKUP($A18,delix,2,0)*(Físico!C18),0)</f>
        <v>0</v>
      </c>
      <c r="E18" s="1">
        <f>IFERROR(VLOOKUP($A18,delix,2,0)*(Físico!D18),0)</f>
        <v>0</v>
      </c>
      <c r="F18" s="1">
        <f>IFERROR(VLOOKUP($A18,delix,2,0)*(Físico!E18),0)</f>
        <v>0</v>
      </c>
      <c r="G18" s="1">
        <f>IFERROR(VLOOKUP($A18,delix,2,0)*(Físico!F18),0)</f>
        <v>0</v>
      </c>
      <c r="H18" s="1">
        <f>IFERROR(VLOOKUP($A18,delix,2,0)*(Físico!G18),0)</f>
        <v>0</v>
      </c>
      <c r="I18" s="1">
        <f>IFERROR(VLOOKUP($A18,delix,2,0)*(Físico!H18),0)</f>
        <v>0</v>
      </c>
      <c r="J18" s="1">
        <f>IFERROR(VLOOKUP($A18,delix,2,0)*(Físico!I18),0)</f>
        <v>0</v>
      </c>
      <c r="K18" s="1">
        <f>IFERROR(VLOOKUP($A18,delix,2,0)*(Físico!J18),0)</f>
        <v>0</v>
      </c>
      <c r="L18" s="1">
        <f>IFERROR(VLOOKUP($A18,delix,2,0)*(Físico!K18),0)</f>
        <v>0</v>
      </c>
      <c r="M18" s="1">
        <f>IFERROR(VLOOKUP($A18,delix,2,0)*(Físico!L18),0)</f>
        <v>0</v>
      </c>
      <c r="N18" s="1">
        <f>IFERROR(VLOOKUP($A18,delix,2,0)*(Físico!M18),0)</f>
        <v>0</v>
      </c>
      <c r="O18" s="1">
        <f>IFERROR(VLOOKUP($A18,delix,2,0)*(Físico!N18),0)</f>
        <v>0</v>
      </c>
      <c r="P18" s="1">
        <f>IFERROR(VLOOKUP($A18,delix,2,0)*(Físico!O18),0)</f>
        <v>0</v>
      </c>
      <c r="Q18" s="1">
        <f>IFERROR(VLOOKUP($A18,delix,2,0)*(Físico!P18),0)</f>
        <v>0</v>
      </c>
      <c r="R18" s="1">
        <f>IFERROR(VLOOKUP($A18,delix,2,0)*(Físico!Q18),0)</f>
        <v>0</v>
      </c>
      <c r="S18" s="1">
        <f>IFERROR(VLOOKUP($A18,delix,2,0)*(Físico!R18),0)</f>
        <v>0</v>
      </c>
      <c r="T18" s="1">
        <f>IFERROR(VLOOKUP($A18,delix,2,0)*(Físico!S18),0)</f>
        <v>0</v>
      </c>
      <c r="U18" s="1">
        <f>IFERROR(VLOOKUP($A18,delix,2,0)*(Físico!T18),0)</f>
        <v>0</v>
      </c>
      <c r="V18" s="1">
        <f>IFERROR(VLOOKUP($A18,delix,2,0)*(Físico!U18),0)</f>
        <v>0</v>
      </c>
      <c r="W18" s="1">
        <f>IFERROR(VLOOKUP($A18,delix,2,0)*(Físico!V18),0)</f>
        <v>0</v>
      </c>
      <c r="X18" s="1">
        <f>IFERROR(VLOOKUP($A18,delix,2,0)*(Físico!W18),0)</f>
        <v>411.82</v>
      </c>
      <c r="Y18" s="1">
        <f t="shared" si="1"/>
        <v>411.82</v>
      </c>
    </row>
    <row r="19" spans="1:25" x14ac:dyDescent="0.25">
      <c r="A19">
        <f t="shared" si="0"/>
        <v>40806047</v>
      </c>
      <c r="B19" t="s">
        <v>45</v>
      </c>
      <c r="C19" s="1">
        <f>IFERROR(VLOOKUP($A19,delix,2,0)*(Físico!B19),0)</f>
        <v>0</v>
      </c>
      <c r="D19" s="1">
        <f>IFERROR(VLOOKUP($A19,delix,2,0)*(Físico!C19),0)</f>
        <v>0</v>
      </c>
      <c r="E19" s="1">
        <f>IFERROR(VLOOKUP($A19,delix,2,0)*(Físico!D19),0)</f>
        <v>0</v>
      </c>
      <c r="F19" s="1">
        <f>IFERROR(VLOOKUP($A19,delix,2,0)*(Físico!E19),0)</f>
        <v>0</v>
      </c>
      <c r="G19" s="1">
        <f>IFERROR(VLOOKUP($A19,delix,2,0)*(Físico!F19),0)</f>
        <v>0</v>
      </c>
      <c r="H19" s="1">
        <f>IFERROR(VLOOKUP($A19,delix,2,0)*(Físico!G19),0)</f>
        <v>0</v>
      </c>
      <c r="I19" s="1">
        <f>IFERROR(VLOOKUP($A19,delix,2,0)*(Físico!H19),0)</f>
        <v>0</v>
      </c>
      <c r="J19" s="1">
        <f>IFERROR(VLOOKUP($A19,delix,2,0)*(Físico!I19),0)</f>
        <v>0</v>
      </c>
      <c r="K19" s="1">
        <f>IFERROR(VLOOKUP($A19,delix,2,0)*(Físico!J19),0)</f>
        <v>0</v>
      </c>
      <c r="L19" s="1">
        <f>IFERROR(VLOOKUP($A19,delix,2,0)*(Físico!K19),0)</f>
        <v>0</v>
      </c>
      <c r="M19" s="1">
        <f>IFERROR(VLOOKUP($A19,delix,2,0)*(Físico!L19),0)</f>
        <v>0</v>
      </c>
      <c r="N19" s="1">
        <f>IFERROR(VLOOKUP($A19,delix,2,0)*(Físico!M19),0)</f>
        <v>0</v>
      </c>
      <c r="O19" s="1">
        <f>IFERROR(VLOOKUP($A19,delix,2,0)*(Físico!N19),0)</f>
        <v>0</v>
      </c>
      <c r="P19" s="1">
        <f>IFERROR(VLOOKUP($A19,delix,2,0)*(Físico!O19),0)</f>
        <v>0</v>
      </c>
      <c r="Q19" s="1">
        <f>IFERROR(VLOOKUP($A19,delix,2,0)*(Físico!P19),0)</f>
        <v>0</v>
      </c>
      <c r="R19" s="1">
        <f>IFERROR(VLOOKUP($A19,delix,2,0)*(Físico!Q19),0)</f>
        <v>0</v>
      </c>
      <c r="S19" s="1">
        <f>IFERROR(VLOOKUP($A19,delix,2,0)*(Físico!R19),0)</f>
        <v>0</v>
      </c>
      <c r="T19" s="1">
        <f>IFERROR(VLOOKUP($A19,delix,2,0)*(Físico!S19),0)</f>
        <v>0</v>
      </c>
      <c r="U19" s="1">
        <f>IFERROR(VLOOKUP($A19,delix,2,0)*(Físico!T19),0)</f>
        <v>0</v>
      </c>
      <c r="V19" s="1">
        <f>IFERROR(VLOOKUP($A19,delix,2,0)*(Físico!U19),0)</f>
        <v>0</v>
      </c>
      <c r="W19" s="1">
        <f>IFERROR(VLOOKUP($A19,delix,2,0)*(Físico!V19),0)</f>
        <v>0</v>
      </c>
      <c r="X19" s="1">
        <f>IFERROR(VLOOKUP($A19,delix,2,0)*(Físico!W19),0)</f>
        <v>0</v>
      </c>
      <c r="Y19" s="1">
        <f t="shared" si="1"/>
        <v>0</v>
      </c>
    </row>
    <row r="20" spans="1:25" x14ac:dyDescent="0.25">
      <c r="A20">
        <f t="shared" si="0"/>
        <v>40901017</v>
      </c>
      <c r="B20" t="s">
        <v>46</v>
      </c>
      <c r="C20" s="1">
        <f>IFERROR(VLOOKUP($A20,delix,2,0)*(Físico!B20),0)</f>
        <v>0</v>
      </c>
      <c r="D20" s="1">
        <f>IFERROR(VLOOKUP($A20,delix,2,0)*(Físico!C20),0)</f>
        <v>0</v>
      </c>
      <c r="E20" s="1">
        <f>IFERROR(VLOOKUP($A20,delix,2,0)*(Físico!D20),0)</f>
        <v>0</v>
      </c>
      <c r="F20" s="1">
        <f>IFERROR(VLOOKUP($A20,delix,2,0)*(Físico!E20),0)</f>
        <v>0</v>
      </c>
      <c r="G20" s="1">
        <f>IFERROR(VLOOKUP($A20,delix,2,0)*(Físico!F20),0)</f>
        <v>0</v>
      </c>
      <c r="H20" s="1">
        <f>IFERROR(VLOOKUP($A20,delix,2,0)*(Físico!G20),0)</f>
        <v>0</v>
      </c>
      <c r="I20" s="1">
        <f>IFERROR(VLOOKUP($A20,delix,2,0)*(Físico!H20),0)</f>
        <v>0</v>
      </c>
      <c r="J20" s="1">
        <f>IFERROR(VLOOKUP($A20,delix,2,0)*(Físico!I20),0)</f>
        <v>0</v>
      </c>
      <c r="K20" s="1">
        <f>IFERROR(VLOOKUP($A20,delix,2,0)*(Físico!J20),0)</f>
        <v>0</v>
      </c>
      <c r="L20" s="1">
        <f>IFERROR(VLOOKUP($A20,delix,2,0)*(Físico!K20),0)</f>
        <v>0</v>
      </c>
      <c r="M20" s="1">
        <f>IFERROR(VLOOKUP($A20,delix,2,0)*(Físico!L20),0)</f>
        <v>0</v>
      </c>
      <c r="N20" s="1">
        <f>IFERROR(VLOOKUP($A20,delix,2,0)*(Físico!M20),0)</f>
        <v>0</v>
      </c>
      <c r="O20" s="1">
        <f>IFERROR(VLOOKUP($A20,delix,2,0)*(Físico!N20),0)</f>
        <v>0</v>
      </c>
      <c r="P20" s="1">
        <f>IFERROR(VLOOKUP($A20,delix,2,0)*(Físico!O20),0)</f>
        <v>4000</v>
      </c>
      <c r="Q20" s="1">
        <f>IFERROR(VLOOKUP($A20,delix,2,0)*(Físico!P20),0)</f>
        <v>0</v>
      </c>
      <c r="R20" s="1">
        <f>IFERROR(VLOOKUP($A20,delix,2,0)*(Físico!Q20),0)</f>
        <v>0</v>
      </c>
      <c r="S20" s="1">
        <f>IFERROR(VLOOKUP($A20,delix,2,0)*(Físico!R20),0)</f>
        <v>0</v>
      </c>
      <c r="T20" s="1">
        <f>IFERROR(VLOOKUP($A20,delix,2,0)*(Físico!S20),0)</f>
        <v>0</v>
      </c>
      <c r="U20" s="1">
        <f>IFERROR(VLOOKUP($A20,delix,2,0)*(Físico!T20),0)</f>
        <v>0</v>
      </c>
      <c r="V20" s="1">
        <f>IFERROR(VLOOKUP($A20,delix,2,0)*(Físico!U20),0)</f>
        <v>0</v>
      </c>
      <c r="W20" s="1">
        <f>IFERROR(VLOOKUP($A20,delix,2,0)*(Físico!V20),0)</f>
        <v>0</v>
      </c>
      <c r="X20" s="1">
        <f>IFERROR(VLOOKUP($A20,delix,2,0)*(Físico!W20),0)</f>
        <v>0</v>
      </c>
      <c r="Y20" s="1">
        <f t="shared" si="1"/>
        <v>4000</v>
      </c>
    </row>
    <row r="21" spans="1:25" x14ac:dyDescent="0.25">
      <c r="A21">
        <f t="shared" si="0"/>
        <v>40901029</v>
      </c>
      <c r="B21" t="s">
        <v>47</v>
      </c>
      <c r="C21" s="1">
        <f>IFERROR(VLOOKUP($A21,delix,2,0)*(Físico!B21),0)</f>
        <v>0</v>
      </c>
      <c r="D21" s="1">
        <f>IFERROR(VLOOKUP($A21,delix,2,0)*(Físico!C21),0)</f>
        <v>0</v>
      </c>
      <c r="E21" s="1">
        <f>IFERROR(VLOOKUP($A21,delix,2,0)*(Físico!D21),0)</f>
        <v>0</v>
      </c>
      <c r="F21" s="1">
        <f>IFERROR(VLOOKUP($A21,delix,2,0)*(Físico!E21),0)</f>
        <v>0</v>
      </c>
      <c r="G21" s="1">
        <f>IFERROR(VLOOKUP($A21,delix,2,0)*(Físico!F21),0)</f>
        <v>0</v>
      </c>
      <c r="H21" s="1">
        <f>IFERROR(VLOOKUP($A21,delix,2,0)*(Físico!G21),0)</f>
        <v>0</v>
      </c>
      <c r="I21" s="1">
        <f>IFERROR(VLOOKUP($A21,delix,2,0)*(Físico!H21),0)</f>
        <v>0</v>
      </c>
      <c r="J21" s="1">
        <f>IFERROR(VLOOKUP($A21,delix,2,0)*(Físico!I21),0)</f>
        <v>0</v>
      </c>
      <c r="K21" s="1">
        <f>IFERROR(VLOOKUP($A21,delix,2,0)*(Físico!J21),0)</f>
        <v>0</v>
      </c>
      <c r="L21" s="1">
        <f>IFERROR(VLOOKUP($A21,delix,2,0)*(Físico!K21),0)</f>
        <v>0</v>
      </c>
      <c r="M21" s="1">
        <f>IFERROR(VLOOKUP($A21,delix,2,0)*(Físico!L21),0)</f>
        <v>0</v>
      </c>
      <c r="N21" s="1">
        <f>IFERROR(VLOOKUP($A21,delix,2,0)*(Físico!M21),0)</f>
        <v>0</v>
      </c>
      <c r="O21" s="1">
        <f>IFERROR(VLOOKUP($A21,delix,2,0)*(Físico!N21),0)</f>
        <v>0</v>
      </c>
      <c r="P21" s="1">
        <f>IFERROR(VLOOKUP($A21,delix,2,0)*(Físico!O21),0)</f>
        <v>4000</v>
      </c>
      <c r="Q21" s="1">
        <f>IFERROR(VLOOKUP($A21,delix,2,0)*(Físico!P21),0)</f>
        <v>0</v>
      </c>
      <c r="R21" s="1">
        <f>IFERROR(VLOOKUP($A21,delix,2,0)*(Físico!Q21),0)</f>
        <v>0</v>
      </c>
      <c r="S21" s="1">
        <f>IFERROR(VLOOKUP($A21,delix,2,0)*(Físico!R21),0)</f>
        <v>0</v>
      </c>
      <c r="T21" s="1">
        <f>IFERROR(VLOOKUP($A21,delix,2,0)*(Físico!S21),0)</f>
        <v>0</v>
      </c>
      <c r="U21" s="1">
        <f>IFERROR(VLOOKUP($A21,delix,2,0)*(Físico!T21),0)</f>
        <v>0</v>
      </c>
      <c r="V21" s="1">
        <f>IFERROR(VLOOKUP($A21,delix,2,0)*(Físico!U21),0)</f>
        <v>0</v>
      </c>
      <c r="W21" s="1">
        <f>IFERROR(VLOOKUP($A21,delix,2,0)*(Físico!V21),0)</f>
        <v>0</v>
      </c>
      <c r="X21" s="1">
        <f>IFERROR(VLOOKUP($A21,delix,2,0)*(Físico!W21),0)</f>
        <v>0</v>
      </c>
      <c r="Y21" s="1">
        <f t="shared" si="1"/>
        <v>4000</v>
      </c>
    </row>
    <row r="22" spans="1:25" x14ac:dyDescent="0.25">
      <c r="A22">
        <f t="shared" si="0"/>
        <v>40903004</v>
      </c>
      <c r="B22" t="s">
        <v>48</v>
      </c>
      <c r="C22" s="1">
        <f>IFERROR(VLOOKUP($A22,delix,2,0)*(Físico!B22),0)</f>
        <v>0</v>
      </c>
      <c r="D22" s="1">
        <f>IFERROR(VLOOKUP($A22,delix,2,0)*(Físico!C22),0)</f>
        <v>0</v>
      </c>
      <c r="E22" s="1">
        <f>IFERROR(VLOOKUP($A22,delix,2,0)*(Físico!D22),0)</f>
        <v>0</v>
      </c>
      <c r="F22" s="1">
        <f>IFERROR(VLOOKUP($A22,delix,2,0)*(Físico!E22),0)</f>
        <v>0</v>
      </c>
      <c r="G22" s="1">
        <f>IFERROR(VLOOKUP($A22,delix,2,0)*(Físico!F22),0)</f>
        <v>0</v>
      </c>
      <c r="H22" s="1">
        <f>IFERROR(VLOOKUP($A22,delix,2,0)*(Físico!G22),0)</f>
        <v>0</v>
      </c>
      <c r="I22" s="1">
        <f>IFERROR(VLOOKUP($A22,delix,2,0)*(Físico!H22),0)</f>
        <v>0</v>
      </c>
      <c r="J22" s="1">
        <f>IFERROR(VLOOKUP($A22,delix,2,0)*(Físico!I22),0)</f>
        <v>0</v>
      </c>
      <c r="K22" s="1">
        <f>IFERROR(VLOOKUP($A22,delix,2,0)*(Físico!J22),0)</f>
        <v>0</v>
      </c>
      <c r="L22" s="1">
        <f>IFERROR(VLOOKUP($A22,delix,2,0)*(Físico!K22),0)</f>
        <v>0</v>
      </c>
      <c r="M22" s="1">
        <f>IFERROR(VLOOKUP($A22,delix,2,0)*(Físico!L22),0)</f>
        <v>0</v>
      </c>
      <c r="N22" s="1">
        <f>IFERROR(VLOOKUP($A22,delix,2,0)*(Físico!M22),0)</f>
        <v>0</v>
      </c>
      <c r="O22" s="1">
        <f>IFERROR(VLOOKUP($A22,delix,2,0)*(Físico!N22),0)</f>
        <v>0</v>
      </c>
      <c r="P22" s="1">
        <f>IFERROR(VLOOKUP($A22,delix,2,0)*(Físico!O22),0)</f>
        <v>0</v>
      </c>
      <c r="Q22" s="1">
        <f>IFERROR(VLOOKUP($A22,delix,2,0)*(Físico!P22),0)</f>
        <v>0</v>
      </c>
      <c r="R22" s="1">
        <f>IFERROR(VLOOKUP($A22,delix,2,0)*(Físico!Q22),0)</f>
        <v>0</v>
      </c>
      <c r="S22" s="1">
        <f>IFERROR(VLOOKUP($A22,delix,2,0)*(Físico!R22),0)</f>
        <v>0</v>
      </c>
      <c r="T22" s="1">
        <f>IFERROR(VLOOKUP($A22,delix,2,0)*(Físico!S22),0)</f>
        <v>4000</v>
      </c>
      <c r="U22" s="1">
        <f>IFERROR(VLOOKUP($A22,delix,2,0)*(Físico!T22),0)</f>
        <v>0</v>
      </c>
      <c r="V22" s="1">
        <f>IFERROR(VLOOKUP($A22,delix,2,0)*(Físico!U22),0)</f>
        <v>0</v>
      </c>
      <c r="W22" s="1">
        <f>IFERROR(VLOOKUP($A22,delix,2,0)*(Físico!V22),0)</f>
        <v>0</v>
      </c>
      <c r="X22" s="1">
        <f>IFERROR(VLOOKUP($A22,delix,2,0)*(Físico!W22),0)</f>
        <v>0</v>
      </c>
      <c r="Y22" s="1">
        <f t="shared" si="1"/>
        <v>4000</v>
      </c>
    </row>
    <row r="23" spans="1:25" x14ac:dyDescent="0.25">
      <c r="A23">
        <f t="shared" si="0"/>
        <v>40904021</v>
      </c>
      <c r="B23" t="s">
        <v>49</v>
      </c>
      <c r="C23" s="1">
        <f>IFERROR(VLOOKUP($A23,delix,2,0)*(Físico!B23),0)</f>
        <v>0</v>
      </c>
      <c r="D23" s="1">
        <f>IFERROR(VLOOKUP($A23,delix,2,0)*(Físico!C23),0)</f>
        <v>0</v>
      </c>
      <c r="E23" s="1">
        <f>IFERROR(VLOOKUP($A23,delix,2,0)*(Físico!D23),0)</f>
        <v>0</v>
      </c>
      <c r="F23" s="1">
        <f>IFERROR(VLOOKUP($A23,delix,2,0)*(Físico!E23),0)</f>
        <v>0</v>
      </c>
      <c r="G23" s="1">
        <f>IFERROR(VLOOKUP($A23,delix,2,0)*(Físico!F23),0)</f>
        <v>0</v>
      </c>
      <c r="H23" s="1">
        <f>IFERROR(VLOOKUP($A23,delix,2,0)*(Físico!G23),0)</f>
        <v>0</v>
      </c>
      <c r="I23" s="1">
        <f>IFERROR(VLOOKUP($A23,delix,2,0)*(Físico!H23),0)</f>
        <v>0</v>
      </c>
      <c r="J23" s="1">
        <f>IFERROR(VLOOKUP($A23,delix,2,0)*(Físico!I23),0)</f>
        <v>1541.8200000000002</v>
      </c>
      <c r="K23" s="1">
        <f>IFERROR(VLOOKUP($A23,delix,2,0)*(Físico!J23),0)</f>
        <v>0</v>
      </c>
      <c r="L23" s="1">
        <f>IFERROR(VLOOKUP($A23,delix,2,0)*(Físico!K23),0)</f>
        <v>0</v>
      </c>
      <c r="M23" s="1">
        <f>IFERROR(VLOOKUP($A23,delix,2,0)*(Físico!L23),0)</f>
        <v>0</v>
      </c>
      <c r="N23" s="1">
        <f>IFERROR(VLOOKUP($A23,delix,2,0)*(Físico!M23),0)</f>
        <v>0</v>
      </c>
      <c r="O23" s="1">
        <f>IFERROR(VLOOKUP($A23,delix,2,0)*(Físico!N23),0)</f>
        <v>0</v>
      </c>
      <c r="P23" s="1">
        <f>IFERROR(VLOOKUP($A23,delix,2,0)*(Físico!O23),0)</f>
        <v>0</v>
      </c>
      <c r="Q23" s="1">
        <f>IFERROR(VLOOKUP($A23,delix,2,0)*(Físico!P23),0)</f>
        <v>0</v>
      </c>
      <c r="R23" s="1">
        <f>IFERROR(VLOOKUP($A23,delix,2,0)*(Físico!Q23),0)</f>
        <v>0</v>
      </c>
      <c r="S23" s="1">
        <f>IFERROR(VLOOKUP($A23,delix,2,0)*(Físico!R23),0)</f>
        <v>0</v>
      </c>
      <c r="T23" s="1">
        <f>IFERROR(VLOOKUP($A23,delix,2,0)*(Físico!S23),0)</f>
        <v>0</v>
      </c>
      <c r="U23" s="1">
        <f>IFERROR(VLOOKUP($A23,delix,2,0)*(Físico!T23),0)</f>
        <v>0</v>
      </c>
      <c r="V23" s="1">
        <f>IFERROR(VLOOKUP($A23,delix,2,0)*(Físico!U23),0)</f>
        <v>0</v>
      </c>
      <c r="W23" s="1">
        <f>IFERROR(VLOOKUP($A23,delix,2,0)*(Físico!V23),0)</f>
        <v>0</v>
      </c>
      <c r="X23" s="1">
        <f>IFERROR(VLOOKUP($A23,delix,2,0)*(Físico!W23),0)</f>
        <v>0</v>
      </c>
      <c r="Y23" s="1">
        <f t="shared" si="1"/>
        <v>1541.8200000000002</v>
      </c>
    </row>
    <row r="24" spans="1:25" x14ac:dyDescent="0.25">
      <c r="A24">
        <f t="shared" si="0"/>
        <v>40904024</v>
      </c>
      <c r="B24" t="s">
        <v>50</v>
      </c>
      <c r="C24" s="1">
        <f>IFERROR(VLOOKUP($A24,delix,2,0)*(Físico!B24),0)</f>
        <v>0</v>
      </c>
      <c r="D24" s="1">
        <f>IFERROR(VLOOKUP($A24,delix,2,0)*(Físico!C24),0)</f>
        <v>0</v>
      </c>
      <c r="E24" s="1">
        <f>IFERROR(VLOOKUP($A24,delix,2,0)*(Físico!D24),0)</f>
        <v>0</v>
      </c>
      <c r="F24" s="1">
        <f>IFERROR(VLOOKUP($A24,delix,2,0)*(Físico!E24),0)</f>
        <v>0</v>
      </c>
      <c r="G24" s="1">
        <f>IFERROR(VLOOKUP($A24,delix,2,0)*(Físico!F24),0)</f>
        <v>0</v>
      </c>
      <c r="H24" s="1">
        <f>IFERROR(VLOOKUP($A24,delix,2,0)*(Físico!G24),0)</f>
        <v>0</v>
      </c>
      <c r="I24" s="1">
        <f>IFERROR(VLOOKUP($A24,delix,2,0)*(Físico!H24),0)</f>
        <v>0</v>
      </c>
      <c r="J24" s="1">
        <f>IFERROR(VLOOKUP($A24,delix,2,0)*(Físico!I24),0)</f>
        <v>3510.96</v>
      </c>
      <c r="K24" s="1">
        <f>IFERROR(VLOOKUP($A24,delix,2,0)*(Físico!J24),0)</f>
        <v>0</v>
      </c>
      <c r="L24" s="1">
        <f>IFERROR(VLOOKUP($A24,delix,2,0)*(Físico!K24),0)</f>
        <v>0</v>
      </c>
      <c r="M24" s="1">
        <f>IFERROR(VLOOKUP($A24,delix,2,0)*(Físico!L24),0)</f>
        <v>0</v>
      </c>
      <c r="N24" s="1">
        <f>IFERROR(VLOOKUP($A24,delix,2,0)*(Físico!M24),0)</f>
        <v>0</v>
      </c>
      <c r="O24" s="1">
        <f>IFERROR(VLOOKUP($A24,delix,2,0)*(Físico!N24),0)</f>
        <v>0</v>
      </c>
      <c r="P24" s="1">
        <f>IFERROR(VLOOKUP($A24,delix,2,0)*(Físico!O24),0)</f>
        <v>0</v>
      </c>
      <c r="Q24" s="1">
        <f>IFERROR(VLOOKUP($A24,delix,2,0)*(Físico!P24),0)</f>
        <v>0</v>
      </c>
      <c r="R24" s="1">
        <f>IFERROR(VLOOKUP($A24,delix,2,0)*(Físico!Q24),0)</f>
        <v>0</v>
      </c>
      <c r="S24" s="1">
        <f>IFERROR(VLOOKUP($A24,delix,2,0)*(Físico!R24),0)</f>
        <v>0</v>
      </c>
      <c r="T24" s="1">
        <f>IFERROR(VLOOKUP($A24,delix,2,0)*(Físico!S24),0)</f>
        <v>0</v>
      </c>
      <c r="U24" s="1">
        <f>IFERROR(VLOOKUP($A24,delix,2,0)*(Físico!T24),0)</f>
        <v>0</v>
      </c>
      <c r="V24" s="1">
        <f>IFERROR(VLOOKUP($A24,delix,2,0)*(Físico!U24),0)</f>
        <v>0</v>
      </c>
      <c r="W24" s="1">
        <f>IFERROR(VLOOKUP($A24,delix,2,0)*(Físico!V24),0)</f>
        <v>0</v>
      </c>
      <c r="X24" s="1">
        <f>IFERROR(VLOOKUP($A24,delix,2,0)*(Físico!W24),0)</f>
        <v>0</v>
      </c>
      <c r="Y24" s="1">
        <f t="shared" si="1"/>
        <v>3510.96</v>
      </c>
    </row>
    <row r="25" spans="1:25" x14ac:dyDescent="0.25">
      <c r="A25">
        <f t="shared" si="0"/>
        <v>40905007</v>
      </c>
      <c r="B25" t="s">
        <v>51</v>
      </c>
      <c r="C25" s="1">
        <f>IFERROR(VLOOKUP($A25,delix,2,0)*(Físico!B25),0)</f>
        <v>0</v>
      </c>
      <c r="D25" s="1">
        <f>IFERROR(VLOOKUP($A25,delix,2,0)*(Físico!C25),0)</f>
        <v>1010.04</v>
      </c>
      <c r="E25" s="1">
        <f>IFERROR(VLOOKUP($A25,delix,2,0)*(Físico!D25),0)</f>
        <v>0</v>
      </c>
      <c r="F25" s="1">
        <f>IFERROR(VLOOKUP($A25,delix,2,0)*(Físico!E25),0)</f>
        <v>0</v>
      </c>
      <c r="G25" s="1">
        <f>IFERROR(VLOOKUP($A25,delix,2,0)*(Físico!F25),0)</f>
        <v>0</v>
      </c>
      <c r="H25" s="1">
        <f>IFERROR(VLOOKUP($A25,delix,2,0)*(Físico!G25),0)</f>
        <v>0</v>
      </c>
      <c r="I25" s="1">
        <f>IFERROR(VLOOKUP($A25,delix,2,0)*(Físico!H25),0)</f>
        <v>0</v>
      </c>
      <c r="J25" s="1">
        <f>IFERROR(VLOOKUP($A25,delix,2,0)*(Físico!I25),0)</f>
        <v>0</v>
      </c>
      <c r="K25" s="1">
        <f>IFERROR(VLOOKUP($A25,delix,2,0)*(Físico!J25),0)</f>
        <v>0</v>
      </c>
      <c r="L25" s="1">
        <f>IFERROR(VLOOKUP($A25,delix,2,0)*(Físico!K25),0)</f>
        <v>0</v>
      </c>
      <c r="M25" s="1">
        <f>IFERROR(VLOOKUP($A25,delix,2,0)*(Físico!L25),0)</f>
        <v>0</v>
      </c>
      <c r="N25" s="1">
        <f>IFERROR(VLOOKUP($A25,delix,2,0)*(Físico!M25),0)</f>
        <v>0</v>
      </c>
      <c r="O25" s="1">
        <f>IFERROR(VLOOKUP($A25,delix,2,0)*(Físico!N25),0)</f>
        <v>0</v>
      </c>
      <c r="P25" s="1">
        <f>IFERROR(VLOOKUP($A25,delix,2,0)*(Físico!O25),0)</f>
        <v>0</v>
      </c>
      <c r="Q25" s="1">
        <f>IFERROR(VLOOKUP($A25,delix,2,0)*(Físico!P25),0)</f>
        <v>0</v>
      </c>
      <c r="R25" s="1">
        <f>IFERROR(VLOOKUP($A25,delix,2,0)*(Físico!Q25),0)</f>
        <v>0</v>
      </c>
      <c r="S25" s="1">
        <f>IFERROR(VLOOKUP($A25,delix,2,0)*(Físico!R25),0)</f>
        <v>0</v>
      </c>
      <c r="T25" s="1">
        <f>IFERROR(VLOOKUP($A25,delix,2,0)*(Físico!S25),0)</f>
        <v>0</v>
      </c>
      <c r="U25" s="1">
        <f>IFERROR(VLOOKUP($A25,delix,2,0)*(Físico!T25),0)</f>
        <v>0</v>
      </c>
      <c r="V25" s="1">
        <f>IFERROR(VLOOKUP($A25,delix,2,0)*(Físico!U25),0)</f>
        <v>0</v>
      </c>
      <c r="W25" s="1">
        <f>IFERROR(VLOOKUP($A25,delix,2,0)*(Físico!V25),0)</f>
        <v>0</v>
      </c>
      <c r="X25" s="1">
        <f>IFERROR(VLOOKUP($A25,delix,2,0)*(Físico!W25),0)</f>
        <v>0</v>
      </c>
      <c r="Y25" s="1">
        <f t="shared" si="1"/>
        <v>1010.04</v>
      </c>
    </row>
    <row r="26" spans="1:25" x14ac:dyDescent="0.25">
      <c r="A26">
        <f t="shared" si="0"/>
        <v>40906004</v>
      </c>
      <c r="B26" t="s">
        <v>52</v>
      </c>
      <c r="C26" s="1">
        <f>IFERROR(VLOOKUP($A26,delix,2,0)*(Físico!B26),0)</f>
        <v>0</v>
      </c>
      <c r="D26" s="1">
        <f>IFERROR(VLOOKUP($A26,delix,2,0)*(Físico!C26),0)</f>
        <v>0</v>
      </c>
      <c r="E26" s="1">
        <f>IFERROR(VLOOKUP($A26,delix,2,0)*(Físico!D26),0)</f>
        <v>0</v>
      </c>
      <c r="F26" s="1">
        <f>IFERROR(VLOOKUP($A26,delix,2,0)*(Físico!E26),0)</f>
        <v>0</v>
      </c>
      <c r="G26" s="1">
        <f>IFERROR(VLOOKUP($A26,delix,2,0)*(Físico!F26),0)</f>
        <v>0</v>
      </c>
      <c r="H26" s="1">
        <f>IFERROR(VLOOKUP($A26,delix,2,0)*(Físico!G26),0)</f>
        <v>0</v>
      </c>
      <c r="I26" s="1">
        <f>IFERROR(VLOOKUP($A26,delix,2,0)*(Físico!H26),0)</f>
        <v>0</v>
      </c>
      <c r="J26" s="1">
        <f>IFERROR(VLOOKUP($A26,delix,2,0)*(Físico!I26),0)</f>
        <v>1506.78</v>
      </c>
      <c r="K26" s="1">
        <f>IFERROR(VLOOKUP($A26,delix,2,0)*(Físico!J26),0)</f>
        <v>0</v>
      </c>
      <c r="L26" s="1">
        <f>IFERROR(VLOOKUP($A26,delix,2,0)*(Físico!K26),0)</f>
        <v>0</v>
      </c>
      <c r="M26" s="1">
        <f>IFERROR(VLOOKUP($A26,delix,2,0)*(Físico!L26),0)</f>
        <v>0</v>
      </c>
      <c r="N26" s="1">
        <f>IFERROR(VLOOKUP($A26,delix,2,0)*(Físico!M26),0)</f>
        <v>0</v>
      </c>
      <c r="O26" s="1">
        <f>IFERROR(VLOOKUP($A26,delix,2,0)*(Físico!N26),0)</f>
        <v>0</v>
      </c>
      <c r="P26" s="1">
        <f>IFERROR(VLOOKUP($A26,delix,2,0)*(Físico!O26),0)</f>
        <v>0</v>
      </c>
      <c r="Q26" s="1">
        <f>IFERROR(VLOOKUP($A26,delix,2,0)*(Físico!P26),0)</f>
        <v>0</v>
      </c>
      <c r="R26" s="1">
        <f>IFERROR(VLOOKUP($A26,delix,2,0)*(Físico!Q26),0)</f>
        <v>0</v>
      </c>
      <c r="S26" s="1">
        <f>IFERROR(VLOOKUP($A26,delix,2,0)*(Físico!R26),0)</f>
        <v>0</v>
      </c>
      <c r="T26" s="1">
        <f>IFERROR(VLOOKUP($A26,delix,2,0)*(Físico!S26),0)</f>
        <v>0</v>
      </c>
      <c r="U26" s="1">
        <f>IFERROR(VLOOKUP($A26,delix,2,0)*(Físico!T26),0)</f>
        <v>0</v>
      </c>
      <c r="V26" s="1">
        <f>IFERROR(VLOOKUP($A26,delix,2,0)*(Físico!U26),0)</f>
        <v>0</v>
      </c>
      <c r="W26" s="1">
        <f>IFERROR(VLOOKUP($A26,delix,2,0)*(Físico!V26),0)</f>
        <v>0</v>
      </c>
      <c r="X26" s="1">
        <f>IFERROR(VLOOKUP($A26,delix,2,0)*(Físico!W26),0)</f>
        <v>0</v>
      </c>
      <c r="Y26" s="1">
        <f t="shared" si="1"/>
        <v>1506.78</v>
      </c>
    </row>
    <row r="27" spans="1:25" x14ac:dyDescent="0.25">
      <c r="A27">
        <f t="shared" si="0"/>
        <v>40906013</v>
      </c>
      <c r="B27" t="s">
        <v>53</v>
      </c>
      <c r="C27" s="1">
        <f>IFERROR(VLOOKUP($A27,delix,2,0)*(Físico!B27),0)</f>
        <v>0</v>
      </c>
      <c r="D27" s="1">
        <f>IFERROR(VLOOKUP($A27,delix,2,0)*(Físico!C27),0)</f>
        <v>0</v>
      </c>
      <c r="E27" s="1">
        <f>IFERROR(VLOOKUP($A27,delix,2,0)*(Físico!D27),0)</f>
        <v>0</v>
      </c>
      <c r="F27" s="1">
        <f>IFERROR(VLOOKUP($A27,delix,2,0)*(Físico!E27),0)</f>
        <v>0</v>
      </c>
      <c r="G27" s="1">
        <f>IFERROR(VLOOKUP($A27,delix,2,0)*(Físico!F27),0)</f>
        <v>0</v>
      </c>
      <c r="H27" s="1">
        <f>IFERROR(VLOOKUP($A27,delix,2,0)*(Físico!G27),0)</f>
        <v>0</v>
      </c>
      <c r="I27" s="1">
        <f>IFERROR(VLOOKUP($A27,delix,2,0)*(Físico!H27),0)</f>
        <v>0</v>
      </c>
      <c r="J27" s="1">
        <f>IFERROR(VLOOKUP($A27,delix,2,0)*(Físico!I27),0)</f>
        <v>0</v>
      </c>
      <c r="K27" s="1">
        <f>IFERROR(VLOOKUP($A27,delix,2,0)*(Físico!J27),0)</f>
        <v>0</v>
      </c>
      <c r="L27" s="1">
        <f>IFERROR(VLOOKUP($A27,delix,2,0)*(Físico!K27),0)</f>
        <v>0</v>
      </c>
      <c r="M27" s="1">
        <f>IFERROR(VLOOKUP($A27,delix,2,0)*(Físico!L27),0)</f>
        <v>0</v>
      </c>
      <c r="N27" s="1">
        <f>IFERROR(VLOOKUP($A27,delix,2,0)*(Físico!M27),0)</f>
        <v>0</v>
      </c>
      <c r="O27" s="1">
        <f>IFERROR(VLOOKUP($A27,delix,2,0)*(Físico!N27),0)</f>
        <v>0</v>
      </c>
      <c r="P27" s="1">
        <f>IFERROR(VLOOKUP($A27,delix,2,0)*(Físico!O27),0)</f>
        <v>0</v>
      </c>
      <c r="Q27" s="1">
        <f>IFERROR(VLOOKUP($A27,delix,2,0)*(Físico!P27),0)</f>
        <v>0</v>
      </c>
      <c r="R27" s="1">
        <f>IFERROR(VLOOKUP($A27,delix,2,0)*(Físico!Q27),0)</f>
        <v>0</v>
      </c>
      <c r="S27" s="1">
        <f>IFERROR(VLOOKUP($A27,delix,2,0)*(Físico!R27),0)</f>
        <v>0</v>
      </c>
      <c r="T27" s="1">
        <f>IFERROR(VLOOKUP($A27,delix,2,0)*(Físico!S27),0)</f>
        <v>0</v>
      </c>
      <c r="U27" s="1">
        <f>IFERROR(VLOOKUP($A27,delix,2,0)*(Físico!T27),0)</f>
        <v>0</v>
      </c>
      <c r="V27" s="1">
        <f>IFERROR(VLOOKUP($A27,delix,2,0)*(Físico!U27),0)</f>
        <v>0</v>
      </c>
      <c r="W27" s="1">
        <f>IFERROR(VLOOKUP($A27,delix,2,0)*(Físico!V27),0)</f>
        <v>0</v>
      </c>
      <c r="X27" s="1">
        <f>IFERROR(VLOOKUP($A27,delix,2,0)*(Físico!W27),0)</f>
        <v>0</v>
      </c>
      <c r="Y27" s="1">
        <f t="shared" si="1"/>
        <v>0</v>
      </c>
    </row>
    <row r="28" spans="1:25" x14ac:dyDescent="0.25">
      <c r="A28">
        <f t="shared" si="0"/>
        <v>40906018</v>
      </c>
      <c r="B28" t="s">
        <v>54</v>
      </c>
      <c r="C28" s="1">
        <f>IFERROR(VLOOKUP($A28,delix,2,0)*(Físico!B28),0)</f>
        <v>0</v>
      </c>
      <c r="D28" s="1">
        <f>IFERROR(VLOOKUP($A28,delix,2,0)*(Físico!C28),0)</f>
        <v>0</v>
      </c>
      <c r="E28" s="1">
        <f>IFERROR(VLOOKUP($A28,delix,2,0)*(Físico!D28),0)</f>
        <v>0</v>
      </c>
      <c r="F28" s="1">
        <f>IFERROR(VLOOKUP($A28,delix,2,0)*(Físico!E28),0)</f>
        <v>0</v>
      </c>
      <c r="G28" s="1">
        <f>IFERROR(VLOOKUP($A28,delix,2,0)*(Físico!F28),0)</f>
        <v>0</v>
      </c>
      <c r="H28" s="1">
        <f>IFERROR(VLOOKUP($A28,delix,2,0)*(Físico!G28),0)</f>
        <v>0</v>
      </c>
      <c r="I28" s="1">
        <f>IFERROR(VLOOKUP($A28,delix,2,0)*(Físico!H28),0)</f>
        <v>0</v>
      </c>
      <c r="J28" s="1">
        <f>IFERROR(VLOOKUP($A28,delix,2,0)*(Físico!I28),0)</f>
        <v>970.96</v>
      </c>
      <c r="K28" s="1">
        <f>IFERROR(VLOOKUP($A28,delix,2,0)*(Físico!J28),0)</f>
        <v>0</v>
      </c>
      <c r="L28" s="1">
        <f>IFERROR(VLOOKUP($A28,delix,2,0)*(Físico!K28),0)</f>
        <v>0</v>
      </c>
      <c r="M28" s="1">
        <f>IFERROR(VLOOKUP($A28,delix,2,0)*(Físico!L28),0)</f>
        <v>0</v>
      </c>
      <c r="N28" s="1">
        <f>IFERROR(VLOOKUP($A28,delix,2,0)*(Físico!M28),0)</f>
        <v>0</v>
      </c>
      <c r="O28" s="1">
        <f>IFERROR(VLOOKUP($A28,delix,2,0)*(Físico!N28),0)</f>
        <v>0</v>
      </c>
      <c r="P28" s="1">
        <f>IFERROR(VLOOKUP($A28,delix,2,0)*(Físico!O28),0)</f>
        <v>0</v>
      </c>
      <c r="Q28" s="1">
        <f>IFERROR(VLOOKUP($A28,delix,2,0)*(Físico!P28),0)</f>
        <v>0</v>
      </c>
      <c r="R28" s="1">
        <f>IFERROR(VLOOKUP($A28,delix,2,0)*(Físico!Q28),0)</f>
        <v>0</v>
      </c>
      <c r="S28" s="1">
        <f>IFERROR(VLOOKUP($A28,delix,2,0)*(Físico!R28),0)</f>
        <v>0</v>
      </c>
      <c r="T28" s="1">
        <f>IFERROR(VLOOKUP($A28,delix,2,0)*(Físico!S28),0)</f>
        <v>0</v>
      </c>
      <c r="U28" s="1">
        <f>IFERROR(VLOOKUP($A28,delix,2,0)*(Físico!T28),0)</f>
        <v>0</v>
      </c>
      <c r="V28" s="1">
        <f>IFERROR(VLOOKUP($A28,delix,2,0)*(Físico!U28),0)</f>
        <v>0</v>
      </c>
      <c r="W28" s="1">
        <f>IFERROR(VLOOKUP($A28,delix,2,0)*(Físico!V28),0)</f>
        <v>0</v>
      </c>
      <c r="X28" s="1">
        <f>IFERROR(VLOOKUP($A28,delix,2,0)*(Físico!W28),0)</f>
        <v>0</v>
      </c>
      <c r="Y28" s="1">
        <f t="shared" si="1"/>
        <v>970.96</v>
      </c>
    </row>
    <row r="29" spans="1:25" x14ac:dyDescent="0.25">
      <c r="A29">
        <f t="shared" si="0"/>
        <v>40906021</v>
      </c>
      <c r="B29" t="s">
        <v>55</v>
      </c>
      <c r="C29" s="1">
        <f>IFERROR(VLOOKUP($A29,delix,2,0)*(Físico!B29),0)</f>
        <v>0</v>
      </c>
      <c r="D29" s="1">
        <f>IFERROR(VLOOKUP($A29,delix,2,0)*(Físico!C29),0)</f>
        <v>0</v>
      </c>
      <c r="E29" s="1">
        <f>IFERROR(VLOOKUP($A29,delix,2,0)*(Físico!D29),0)</f>
        <v>0</v>
      </c>
      <c r="F29" s="1">
        <f>IFERROR(VLOOKUP($A29,delix,2,0)*(Físico!E29),0)</f>
        <v>0</v>
      </c>
      <c r="G29" s="1">
        <f>IFERROR(VLOOKUP($A29,delix,2,0)*(Físico!F29),0)</f>
        <v>0</v>
      </c>
      <c r="H29" s="1">
        <f>IFERROR(VLOOKUP($A29,delix,2,0)*(Físico!G29),0)</f>
        <v>0</v>
      </c>
      <c r="I29" s="1">
        <f>IFERROR(VLOOKUP($A29,delix,2,0)*(Físico!H29),0)</f>
        <v>0</v>
      </c>
      <c r="J29" s="1">
        <f>IFERROR(VLOOKUP($A29,delix,2,0)*(Físico!I29),0)</f>
        <v>0</v>
      </c>
      <c r="K29" s="1">
        <f>IFERROR(VLOOKUP($A29,delix,2,0)*(Físico!J29),0)</f>
        <v>0</v>
      </c>
      <c r="L29" s="1">
        <f>IFERROR(VLOOKUP($A29,delix,2,0)*(Físico!K29),0)</f>
        <v>0</v>
      </c>
      <c r="M29" s="1">
        <f>IFERROR(VLOOKUP($A29,delix,2,0)*(Físico!L29),0)</f>
        <v>0</v>
      </c>
      <c r="N29" s="1">
        <f>IFERROR(VLOOKUP($A29,delix,2,0)*(Físico!M29),0)</f>
        <v>0</v>
      </c>
      <c r="O29" s="1">
        <f>IFERROR(VLOOKUP($A29,delix,2,0)*(Físico!N29),0)</f>
        <v>0</v>
      </c>
      <c r="P29" s="1">
        <f>IFERROR(VLOOKUP($A29,delix,2,0)*(Físico!O29),0)</f>
        <v>0</v>
      </c>
      <c r="Q29" s="1">
        <f>IFERROR(VLOOKUP($A29,delix,2,0)*(Físico!P29),0)</f>
        <v>0</v>
      </c>
      <c r="R29" s="1">
        <f>IFERROR(VLOOKUP($A29,delix,2,0)*(Físico!Q29),0)</f>
        <v>0</v>
      </c>
      <c r="S29" s="1">
        <f>IFERROR(VLOOKUP($A29,delix,2,0)*(Físico!R29),0)</f>
        <v>0</v>
      </c>
      <c r="T29" s="1">
        <f>IFERROR(VLOOKUP($A29,delix,2,0)*(Físico!S29),0)</f>
        <v>0</v>
      </c>
      <c r="U29" s="1">
        <f>IFERROR(VLOOKUP($A29,delix,2,0)*(Físico!T29),0)</f>
        <v>0</v>
      </c>
      <c r="V29" s="1">
        <f>IFERROR(VLOOKUP($A29,delix,2,0)*(Físico!U29),0)</f>
        <v>0</v>
      </c>
      <c r="W29" s="1">
        <f>IFERROR(VLOOKUP($A29,delix,2,0)*(Físico!V29),0)</f>
        <v>0</v>
      </c>
      <c r="X29" s="1">
        <f>IFERROR(VLOOKUP($A29,delix,2,0)*(Físico!W29),0)</f>
        <v>0</v>
      </c>
      <c r="Y29" s="1">
        <f t="shared" si="1"/>
        <v>0</v>
      </c>
    </row>
    <row r="30" spans="1:25" x14ac:dyDescent="0.25">
      <c r="A30">
        <f t="shared" si="0"/>
        <v>41001005</v>
      </c>
      <c r="B30" t="s">
        <v>56</v>
      </c>
      <c r="C30" s="1">
        <f>IFERROR(VLOOKUP($A30,delix,2,0)*(Físico!B30),0)</f>
        <v>0</v>
      </c>
      <c r="D30" s="1">
        <f>IFERROR(VLOOKUP($A30,delix,2,0)*(Físico!C30),0)</f>
        <v>0</v>
      </c>
      <c r="E30" s="1">
        <f>IFERROR(VLOOKUP($A30,delix,2,0)*(Físico!D30),0)</f>
        <v>0</v>
      </c>
      <c r="F30" s="1">
        <f>IFERROR(VLOOKUP($A30,delix,2,0)*(Físico!E30),0)</f>
        <v>0</v>
      </c>
      <c r="G30" s="1">
        <f>IFERROR(VLOOKUP($A30,delix,2,0)*(Físico!F30),0)</f>
        <v>0</v>
      </c>
      <c r="H30" s="1">
        <f>IFERROR(VLOOKUP($A30,delix,2,0)*(Físico!G30),0)</f>
        <v>0</v>
      </c>
      <c r="I30" s="1">
        <f>IFERROR(VLOOKUP($A30,delix,2,0)*(Físico!H30),0)</f>
        <v>0</v>
      </c>
      <c r="J30" s="1">
        <f>IFERROR(VLOOKUP($A30,delix,2,0)*(Físico!I30),0)</f>
        <v>0</v>
      </c>
      <c r="K30" s="1">
        <f>IFERROR(VLOOKUP($A30,delix,2,0)*(Físico!J30),0)</f>
        <v>0</v>
      </c>
      <c r="L30" s="1">
        <f>IFERROR(VLOOKUP($A30,delix,2,0)*(Físico!K30),0)</f>
        <v>0</v>
      </c>
      <c r="M30" s="1">
        <f>IFERROR(VLOOKUP($A30,delix,2,0)*(Físico!L30),0)</f>
        <v>0</v>
      </c>
      <c r="N30" s="1">
        <f>IFERROR(VLOOKUP($A30,delix,2,0)*(Físico!M30),0)</f>
        <v>0</v>
      </c>
      <c r="O30" s="1">
        <f>IFERROR(VLOOKUP($A30,delix,2,0)*(Físico!N30),0)</f>
        <v>0</v>
      </c>
      <c r="P30" s="1">
        <f>IFERROR(VLOOKUP($A30,delix,2,0)*(Físico!O30),0)</f>
        <v>0</v>
      </c>
      <c r="Q30" s="1">
        <f>IFERROR(VLOOKUP($A30,delix,2,0)*(Físico!P30),0)</f>
        <v>0</v>
      </c>
      <c r="R30" s="1">
        <f>IFERROR(VLOOKUP($A30,delix,2,0)*(Físico!Q30),0)</f>
        <v>0</v>
      </c>
      <c r="S30" s="1">
        <f>IFERROR(VLOOKUP($A30,delix,2,0)*(Físico!R30),0)</f>
        <v>0</v>
      </c>
      <c r="T30" s="1">
        <f>IFERROR(VLOOKUP($A30,delix,2,0)*(Físico!S30),0)</f>
        <v>0</v>
      </c>
      <c r="U30" s="1">
        <f>IFERROR(VLOOKUP($A30,delix,2,0)*(Físico!T30),0)</f>
        <v>0</v>
      </c>
      <c r="V30" s="1">
        <f>IFERROR(VLOOKUP($A30,delix,2,0)*(Físico!U30),0)</f>
        <v>0</v>
      </c>
      <c r="W30" s="1">
        <f>IFERROR(VLOOKUP($A30,delix,2,0)*(Físico!V30),0)</f>
        <v>0</v>
      </c>
      <c r="X30" s="1">
        <f>IFERROR(VLOOKUP($A30,delix,2,0)*(Físico!W30),0)</f>
        <v>0</v>
      </c>
      <c r="Y30" s="1">
        <f t="shared" si="1"/>
        <v>0</v>
      </c>
    </row>
    <row r="31" spans="1:25" x14ac:dyDescent="0.25">
      <c r="A31">
        <f t="shared" si="0"/>
        <v>41001009</v>
      </c>
      <c r="B31" t="s">
        <v>57</v>
      </c>
      <c r="C31" s="1">
        <f>IFERROR(VLOOKUP($A31,delix,2,0)*(Físico!B31),0)</f>
        <v>0</v>
      </c>
      <c r="D31" s="1">
        <f>IFERROR(VLOOKUP($A31,delix,2,0)*(Físico!C31),0)</f>
        <v>0</v>
      </c>
      <c r="E31" s="1">
        <f>IFERROR(VLOOKUP($A31,delix,2,0)*(Físico!D31),0)</f>
        <v>0</v>
      </c>
      <c r="F31" s="1">
        <f>IFERROR(VLOOKUP($A31,delix,2,0)*(Físico!E31),0)</f>
        <v>0</v>
      </c>
      <c r="G31" s="1">
        <f>IFERROR(VLOOKUP($A31,delix,2,0)*(Físico!F31),0)</f>
        <v>0</v>
      </c>
      <c r="H31" s="1">
        <f>IFERROR(VLOOKUP($A31,delix,2,0)*(Físico!G31),0)</f>
        <v>0</v>
      </c>
      <c r="I31" s="1">
        <f>IFERROR(VLOOKUP($A31,delix,2,0)*(Físico!H31),0)</f>
        <v>0</v>
      </c>
      <c r="J31" s="1">
        <f>IFERROR(VLOOKUP($A31,delix,2,0)*(Físico!I31),0)</f>
        <v>0</v>
      </c>
      <c r="K31" s="1">
        <f>IFERROR(VLOOKUP($A31,delix,2,0)*(Físico!J31),0)</f>
        <v>0</v>
      </c>
      <c r="L31" s="1">
        <f>IFERROR(VLOOKUP($A31,delix,2,0)*(Físico!K31),0)</f>
        <v>0</v>
      </c>
      <c r="M31" s="1">
        <f>IFERROR(VLOOKUP($A31,delix,2,0)*(Físico!L31),0)</f>
        <v>0</v>
      </c>
      <c r="N31" s="1">
        <f>IFERROR(VLOOKUP($A31,delix,2,0)*(Físico!M31),0)</f>
        <v>0</v>
      </c>
      <c r="O31" s="1">
        <f>IFERROR(VLOOKUP($A31,delix,2,0)*(Físico!N31),0)</f>
        <v>0</v>
      </c>
      <c r="P31" s="1">
        <f>IFERROR(VLOOKUP($A31,delix,2,0)*(Físico!O31),0)</f>
        <v>0</v>
      </c>
      <c r="Q31" s="1">
        <f>IFERROR(VLOOKUP($A31,delix,2,0)*(Físico!P31),0)</f>
        <v>0</v>
      </c>
      <c r="R31" s="1">
        <f>IFERROR(VLOOKUP($A31,delix,2,0)*(Físico!Q31),0)</f>
        <v>0</v>
      </c>
      <c r="S31" s="1">
        <f>IFERROR(VLOOKUP($A31,delix,2,0)*(Físico!R31),0)</f>
        <v>0</v>
      </c>
      <c r="T31" s="1">
        <f>IFERROR(VLOOKUP($A31,delix,2,0)*(Físico!S31),0)</f>
        <v>0</v>
      </c>
      <c r="U31" s="1">
        <f>IFERROR(VLOOKUP($A31,delix,2,0)*(Físico!T31),0)</f>
        <v>0</v>
      </c>
      <c r="V31" s="1">
        <f>IFERROR(VLOOKUP($A31,delix,2,0)*(Físico!U31),0)</f>
        <v>0</v>
      </c>
      <c r="W31" s="1">
        <f>IFERROR(VLOOKUP($A31,delix,2,0)*(Físico!V31),0)</f>
        <v>0</v>
      </c>
      <c r="X31" s="1">
        <f>IFERROR(VLOOKUP($A31,delix,2,0)*(Físico!W31),0)</f>
        <v>0</v>
      </c>
      <c r="Y31" s="1">
        <f t="shared" si="1"/>
        <v>0</v>
      </c>
    </row>
    <row r="32" spans="1:25" x14ac:dyDescent="0.25">
      <c r="A32">
        <f t="shared" si="0"/>
        <v>41501001</v>
      </c>
      <c r="B32" t="s">
        <v>23</v>
      </c>
      <c r="C32" s="1">
        <f>IFERROR(VLOOKUP($A32,delix,2,0)*(Físico!B32),0)</f>
        <v>0</v>
      </c>
      <c r="D32" s="1">
        <f>IFERROR(VLOOKUP($A32,delix,2,0)*(Físico!C32),0)</f>
        <v>0</v>
      </c>
      <c r="E32" s="1">
        <f>IFERROR(VLOOKUP($A32,delix,2,0)*(Físico!D32),0)</f>
        <v>0</v>
      </c>
      <c r="F32" s="1">
        <f>IFERROR(VLOOKUP($A32,delix,2,0)*(Físico!E32),0)</f>
        <v>0</v>
      </c>
      <c r="G32" s="1">
        <f>IFERROR(VLOOKUP($A32,delix,2,0)*(Físico!F32),0)</f>
        <v>0</v>
      </c>
      <c r="H32" s="1">
        <f>IFERROR(VLOOKUP($A32,delix,2,0)*(Físico!G32),0)</f>
        <v>0</v>
      </c>
      <c r="I32" s="1">
        <f>IFERROR(VLOOKUP($A32,delix,2,0)*(Físico!H32),0)</f>
        <v>0</v>
      </c>
      <c r="J32" s="1">
        <f>IFERROR(VLOOKUP($A32,delix,2,0)*(Físico!I32),0)</f>
        <v>0</v>
      </c>
      <c r="K32" s="1">
        <f>IFERROR(VLOOKUP($A32,delix,2,0)*(Físico!J32),0)</f>
        <v>0</v>
      </c>
      <c r="L32" s="1">
        <f>IFERROR(VLOOKUP($A32,delix,2,0)*(Físico!K32),0)</f>
        <v>0</v>
      </c>
      <c r="M32" s="1">
        <f>IFERROR(VLOOKUP($A32,delix,2,0)*(Físico!L32),0)</f>
        <v>0</v>
      </c>
      <c r="N32" s="1">
        <f>IFERROR(VLOOKUP($A32,delix,2,0)*(Físico!M32),0)</f>
        <v>0</v>
      </c>
      <c r="O32" s="1">
        <f>IFERROR(VLOOKUP($A32,delix,2,0)*(Físico!N32),0)</f>
        <v>0</v>
      </c>
      <c r="P32" s="1">
        <f>IFERROR(VLOOKUP($A32,delix,2,0)*(Físico!O32),0)</f>
        <v>0</v>
      </c>
      <c r="Q32" s="1">
        <f>IFERROR(VLOOKUP($A32,delix,2,0)*(Físico!P32),0)</f>
        <v>0</v>
      </c>
      <c r="R32" s="1">
        <f>IFERROR(VLOOKUP($A32,delix,2,0)*(Físico!Q32),0)</f>
        <v>0</v>
      </c>
      <c r="S32" s="1">
        <f>IFERROR(VLOOKUP($A32,delix,2,0)*(Físico!R32),0)</f>
        <v>0</v>
      </c>
      <c r="T32" s="1">
        <f>IFERROR(VLOOKUP($A32,delix,2,0)*(Físico!S32),0)</f>
        <v>0</v>
      </c>
      <c r="U32" s="1">
        <f>IFERROR(VLOOKUP($A32,delix,2,0)*(Físico!T32),0)</f>
        <v>0</v>
      </c>
      <c r="V32" s="1">
        <f>IFERROR(VLOOKUP($A32,delix,2,0)*(Físico!U32),0)</f>
        <v>0</v>
      </c>
      <c r="W32" s="1">
        <f>IFERROR(VLOOKUP($A32,delix,2,0)*(Físico!V32),0)</f>
        <v>0</v>
      </c>
      <c r="X32" s="1">
        <f>IFERROR(VLOOKUP($A32,delix,2,0)*(Físico!W32),0)</f>
        <v>0</v>
      </c>
      <c r="Y32" s="1">
        <f t="shared" si="1"/>
        <v>0</v>
      </c>
    </row>
    <row r="33" spans="1:25" x14ac:dyDescent="0.25">
      <c r="A33">
        <f t="shared" si="0"/>
        <v>41502003</v>
      </c>
      <c r="B33" t="s">
        <v>24</v>
      </c>
      <c r="C33" s="1">
        <f>IFERROR(VLOOKUP($A33,delix,2,0)*(Físico!B33),0)</f>
        <v>0</v>
      </c>
      <c r="D33" s="1">
        <f>IFERROR(VLOOKUP($A33,delix,2,0)*(Físico!C33),0)</f>
        <v>0</v>
      </c>
      <c r="E33" s="1">
        <f>IFERROR(VLOOKUP($A33,delix,2,0)*(Físico!D33),0)</f>
        <v>0</v>
      </c>
      <c r="F33" s="1">
        <f>IFERROR(VLOOKUP($A33,delix,2,0)*(Físico!E33),0)</f>
        <v>0</v>
      </c>
      <c r="G33" s="1">
        <f>IFERROR(VLOOKUP($A33,delix,2,0)*(Físico!F33),0)</f>
        <v>0</v>
      </c>
      <c r="H33" s="1">
        <f>IFERROR(VLOOKUP($A33,delix,2,0)*(Físico!G33),0)</f>
        <v>0</v>
      </c>
      <c r="I33" s="1">
        <f>IFERROR(VLOOKUP($A33,delix,2,0)*(Físico!H33),0)</f>
        <v>0</v>
      </c>
      <c r="J33" s="1">
        <f>IFERROR(VLOOKUP($A33,delix,2,0)*(Físico!I33),0)</f>
        <v>0</v>
      </c>
      <c r="K33" s="1">
        <f>IFERROR(VLOOKUP($A33,delix,2,0)*(Físico!J33),0)</f>
        <v>0</v>
      </c>
      <c r="L33" s="1">
        <f>IFERROR(VLOOKUP($A33,delix,2,0)*(Físico!K33),0)</f>
        <v>0</v>
      </c>
      <c r="M33" s="1">
        <f>IFERROR(VLOOKUP($A33,delix,2,0)*(Físico!L33),0)</f>
        <v>0</v>
      </c>
      <c r="N33" s="1">
        <f>IFERROR(VLOOKUP($A33,delix,2,0)*(Físico!M33),0)</f>
        <v>0</v>
      </c>
      <c r="O33" s="1">
        <f>IFERROR(VLOOKUP($A33,delix,2,0)*(Físico!N33),0)</f>
        <v>0</v>
      </c>
      <c r="P33" s="1">
        <f>IFERROR(VLOOKUP($A33,delix,2,0)*(Físico!O33),0)</f>
        <v>0</v>
      </c>
      <c r="Q33" s="1">
        <f>IFERROR(VLOOKUP($A33,delix,2,0)*(Físico!P33),0)</f>
        <v>0</v>
      </c>
      <c r="R33" s="1">
        <f>IFERROR(VLOOKUP($A33,delix,2,0)*(Físico!Q33),0)</f>
        <v>0</v>
      </c>
      <c r="S33" s="1">
        <f>IFERROR(VLOOKUP($A33,delix,2,0)*(Físico!R33),0)</f>
        <v>0</v>
      </c>
      <c r="T33" s="1">
        <f>IFERROR(VLOOKUP($A33,delix,2,0)*(Físico!S33),0)</f>
        <v>0</v>
      </c>
      <c r="U33" s="1">
        <f>IFERROR(VLOOKUP($A33,delix,2,0)*(Físico!T33),0)</f>
        <v>0</v>
      </c>
      <c r="V33" s="1">
        <f>IFERROR(VLOOKUP($A33,delix,2,0)*(Físico!U33),0)</f>
        <v>0</v>
      </c>
      <c r="W33" s="1">
        <f>IFERROR(VLOOKUP($A33,delix,2,0)*(Físico!V33),0)</f>
        <v>0</v>
      </c>
      <c r="X33" s="1">
        <f>IFERROR(VLOOKUP($A33,delix,2,0)*(Físico!W33),0)</f>
        <v>0</v>
      </c>
      <c r="Y33" s="1">
        <f t="shared" si="1"/>
        <v>0</v>
      </c>
    </row>
    <row r="34" spans="1:25" x14ac:dyDescent="0.25">
      <c r="A34">
        <f t="shared" si="0"/>
        <v>41502006</v>
      </c>
      <c r="B34" t="s">
        <v>25</v>
      </c>
      <c r="C34" s="1">
        <f>IFERROR(VLOOKUP($A34,delix,2,0)*(Físico!B34),0)</f>
        <v>0</v>
      </c>
      <c r="D34" s="1">
        <f>IFERROR(VLOOKUP($A34,delix,2,0)*(Físico!C34),0)</f>
        <v>0</v>
      </c>
      <c r="E34" s="1">
        <f>IFERROR(VLOOKUP($A34,delix,2,0)*(Físico!D34),0)</f>
        <v>0</v>
      </c>
      <c r="F34" s="1">
        <f>IFERROR(VLOOKUP($A34,delix,2,0)*(Físico!E34),0)</f>
        <v>0</v>
      </c>
      <c r="G34" s="1">
        <f>IFERROR(VLOOKUP($A34,delix,2,0)*(Físico!F34),0)</f>
        <v>0</v>
      </c>
      <c r="H34" s="1">
        <f>IFERROR(VLOOKUP($A34,delix,2,0)*(Físico!G34),0)</f>
        <v>0</v>
      </c>
      <c r="I34" s="1">
        <f>IFERROR(VLOOKUP($A34,delix,2,0)*(Físico!H34),0)</f>
        <v>0</v>
      </c>
      <c r="J34" s="1">
        <f>IFERROR(VLOOKUP($A34,delix,2,0)*(Físico!I34),0)</f>
        <v>0</v>
      </c>
      <c r="K34" s="1">
        <f>IFERROR(VLOOKUP($A34,delix,2,0)*(Físico!J34),0)</f>
        <v>0</v>
      </c>
      <c r="L34" s="1">
        <f>IFERROR(VLOOKUP($A34,delix,2,0)*(Físico!K34),0)</f>
        <v>0</v>
      </c>
      <c r="M34" s="1">
        <f>IFERROR(VLOOKUP($A34,delix,2,0)*(Físico!L34),0)</f>
        <v>0</v>
      </c>
      <c r="N34" s="1">
        <f>IFERROR(VLOOKUP($A34,delix,2,0)*(Físico!M34),0)</f>
        <v>0</v>
      </c>
      <c r="O34" s="1">
        <f>IFERROR(VLOOKUP($A34,delix,2,0)*(Físico!N34),0)</f>
        <v>0</v>
      </c>
      <c r="P34" s="1">
        <f>IFERROR(VLOOKUP($A34,delix,2,0)*(Físico!O34),0)</f>
        <v>0</v>
      </c>
      <c r="Q34" s="1">
        <f>IFERROR(VLOOKUP($A34,delix,2,0)*(Físico!P34),0)</f>
        <v>0</v>
      </c>
      <c r="R34" s="1">
        <f>IFERROR(VLOOKUP($A34,delix,2,0)*(Físico!Q34),0)</f>
        <v>0</v>
      </c>
      <c r="S34" s="1">
        <f>IFERROR(VLOOKUP($A34,delix,2,0)*(Físico!R34),0)</f>
        <v>0</v>
      </c>
      <c r="T34" s="1">
        <f>IFERROR(VLOOKUP($A34,delix,2,0)*(Físico!S34),0)</f>
        <v>0</v>
      </c>
      <c r="U34" s="1">
        <f>IFERROR(VLOOKUP($A34,delix,2,0)*(Físico!T34),0)</f>
        <v>0</v>
      </c>
      <c r="V34" s="1">
        <f>IFERROR(VLOOKUP($A34,delix,2,0)*(Físico!U34),0)</f>
        <v>0</v>
      </c>
      <c r="W34" s="1">
        <f>IFERROR(VLOOKUP($A34,delix,2,0)*(Físico!V34),0)</f>
        <v>0</v>
      </c>
      <c r="X34" s="1">
        <f>IFERROR(VLOOKUP($A34,delix,2,0)*(Físico!W34),0)</f>
        <v>0</v>
      </c>
      <c r="Y34" s="1">
        <f t="shared" si="1"/>
        <v>0</v>
      </c>
    </row>
    <row r="35" spans="1:25" x14ac:dyDescent="0.25">
      <c r="A35">
        <f t="shared" si="0"/>
        <v>41502007</v>
      </c>
      <c r="B35" t="s">
        <v>26</v>
      </c>
      <c r="C35" s="1">
        <f>IFERROR(VLOOKUP($A35,delix,2,0)*(Físico!B35),0)</f>
        <v>0</v>
      </c>
      <c r="D35" s="1">
        <f>IFERROR(VLOOKUP($A35,delix,2,0)*(Físico!C35),0)</f>
        <v>0</v>
      </c>
      <c r="E35" s="1">
        <f>IFERROR(VLOOKUP($A35,delix,2,0)*(Físico!D35),0)</f>
        <v>0</v>
      </c>
      <c r="F35" s="1">
        <f>IFERROR(VLOOKUP($A35,delix,2,0)*(Físico!E35),0)</f>
        <v>0</v>
      </c>
      <c r="G35" s="1">
        <f>IFERROR(VLOOKUP($A35,delix,2,0)*(Físico!F35),0)</f>
        <v>0</v>
      </c>
      <c r="H35" s="1">
        <f>IFERROR(VLOOKUP($A35,delix,2,0)*(Físico!G35),0)</f>
        <v>0</v>
      </c>
      <c r="I35" s="1">
        <f>IFERROR(VLOOKUP($A35,delix,2,0)*(Físico!H35),0)</f>
        <v>0</v>
      </c>
      <c r="J35" s="1">
        <f>IFERROR(VLOOKUP($A35,delix,2,0)*(Físico!I35),0)</f>
        <v>0</v>
      </c>
      <c r="K35" s="1">
        <f>IFERROR(VLOOKUP($A35,delix,2,0)*(Físico!J35),0)</f>
        <v>0</v>
      </c>
      <c r="L35" s="1">
        <f>IFERROR(VLOOKUP($A35,delix,2,0)*(Físico!K35),0)</f>
        <v>0</v>
      </c>
      <c r="M35" s="1">
        <f>IFERROR(VLOOKUP($A35,delix,2,0)*(Físico!L35),0)</f>
        <v>0</v>
      </c>
      <c r="N35" s="1">
        <f>IFERROR(VLOOKUP($A35,delix,2,0)*(Físico!M35),0)</f>
        <v>0</v>
      </c>
      <c r="O35" s="1">
        <f>IFERROR(VLOOKUP($A35,delix,2,0)*(Físico!N35),0)</f>
        <v>0</v>
      </c>
      <c r="P35" s="1">
        <f>IFERROR(VLOOKUP($A35,delix,2,0)*(Físico!O35),0)</f>
        <v>0</v>
      </c>
      <c r="Q35" s="1">
        <f>IFERROR(VLOOKUP($A35,delix,2,0)*(Físico!P35),0)</f>
        <v>0</v>
      </c>
      <c r="R35" s="1">
        <f>IFERROR(VLOOKUP($A35,delix,2,0)*(Físico!Q35),0)</f>
        <v>0</v>
      </c>
      <c r="S35" s="1">
        <f>IFERROR(VLOOKUP($A35,delix,2,0)*(Físico!R35),0)</f>
        <v>0</v>
      </c>
      <c r="T35" s="1">
        <f>IFERROR(VLOOKUP($A35,delix,2,0)*(Físico!S35),0)</f>
        <v>0</v>
      </c>
      <c r="U35" s="1">
        <f>IFERROR(VLOOKUP($A35,delix,2,0)*(Físico!T35),0)</f>
        <v>0</v>
      </c>
      <c r="V35" s="1">
        <f>IFERROR(VLOOKUP($A35,delix,2,0)*(Físico!U35),0)</f>
        <v>0</v>
      </c>
      <c r="W35" s="1">
        <f>IFERROR(VLOOKUP($A35,delix,2,0)*(Físico!V35),0)</f>
        <v>0</v>
      </c>
      <c r="X35" s="1">
        <f>IFERROR(VLOOKUP($A35,delix,2,0)*(Físico!W35),0)</f>
        <v>0</v>
      </c>
      <c r="Y35" s="1">
        <f t="shared" si="1"/>
        <v>0</v>
      </c>
    </row>
    <row r="36" spans="1:25" x14ac:dyDescent="0.25">
      <c r="B36" t="s">
        <v>22</v>
      </c>
      <c r="C36" s="1">
        <f t="shared" ref="C36:X36" si="2">SUM(C2:C35)</f>
        <v>0</v>
      </c>
      <c r="D36" s="1">
        <f t="shared" si="2"/>
        <v>1010.04</v>
      </c>
      <c r="E36" s="1">
        <f t="shared" si="2"/>
        <v>0</v>
      </c>
      <c r="F36" s="1">
        <f t="shared" si="2"/>
        <v>0</v>
      </c>
      <c r="G36" s="1">
        <f t="shared" si="2"/>
        <v>0</v>
      </c>
      <c r="H36" s="1">
        <f t="shared" si="2"/>
        <v>2617.34</v>
      </c>
      <c r="I36" s="1">
        <f t="shared" si="2"/>
        <v>632.44000000000005</v>
      </c>
      <c r="J36" s="1">
        <f t="shared" si="2"/>
        <v>31713.159999999996</v>
      </c>
      <c r="K36" s="1">
        <f t="shared" si="2"/>
        <v>0</v>
      </c>
      <c r="L36" s="1">
        <f t="shared" si="2"/>
        <v>0</v>
      </c>
      <c r="M36" s="1">
        <f t="shared" si="2"/>
        <v>0</v>
      </c>
      <c r="N36" s="1">
        <f t="shared" si="2"/>
        <v>0</v>
      </c>
      <c r="O36" s="1">
        <f t="shared" si="2"/>
        <v>0</v>
      </c>
      <c r="P36" s="1">
        <f t="shared" si="2"/>
        <v>28196.590000000004</v>
      </c>
      <c r="Q36" s="1">
        <f t="shared" si="2"/>
        <v>675.48</v>
      </c>
      <c r="R36" s="1">
        <f t="shared" si="2"/>
        <v>1345.16</v>
      </c>
      <c r="S36" s="1">
        <f t="shared" si="2"/>
        <v>0</v>
      </c>
      <c r="T36" s="1">
        <f t="shared" si="2"/>
        <v>4000</v>
      </c>
      <c r="U36" s="1">
        <f t="shared" si="2"/>
        <v>3643.56</v>
      </c>
      <c r="V36" s="1">
        <f t="shared" si="2"/>
        <v>0</v>
      </c>
      <c r="W36" s="1">
        <f t="shared" si="2"/>
        <v>434.99</v>
      </c>
      <c r="X36" s="1">
        <f t="shared" si="2"/>
        <v>3348.2500000000005</v>
      </c>
      <c r="Y36" s="1">
        <f>SUM(Y2:Y35)</f>
        <v>77617.010000000024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Delib</vt:lpstr>
      <vt:lpstr>Físico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2025-12-08T16:34:14Z</dcterms:created>
  <dcterms:modified xsi:type="dcterms:W3CDTF">2025-12-08T16:43:14Z</dcterms:modified>
</cp:coreProperties>
</file>