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F6CD04F9-0A5B-4F25-A41D-7C997A3C07D3}" xr6:coauthVersionLast="47" xr6:coauthVersionMax="47" xr10:uidLastSave="{00000000-0000-0000-0000-000000000000}"/>
  <bookViews>
    <workbookView xWindow="-15" yWindow="30" windowWidth="14640" windowHeight="15480" activeTab="2" xr2:uid="{05F9D8ED-2BA9-4931-86E7-8EBC5256A3AA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xf">[1]Delib!$A$1:$B$241</definedName>
    <definedName name="delixf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27" i="3" l="1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C27" i="3"/>
  <c r="K6" i="3"/>
  <c r="AA6" i="3"/>
  <c r="M8" i="3"/>
  <c r="AC8" i="3"/>
  <c r="O10" i="3"/>
  <c r="Q12" i="3"/>
  <c r="J13" i="3"/>
  <c r="M13" i="3"/>
  <c r="AC13" i="3"/>
  <c r="D14" i="3"/>
  <c r="T14" i="3"/>
  <c r="AA14" i="3"/>
  <c r="F16" i="3"/>
  <c r="V16" i="3"/>
  <c r="AC16" i="3"/>
  <c r="H18" i="3"/>
  <c r="X18" i="3"/>
  <c r="AA18" i="3"/>
  <c r="I19" i="3"/>
  <c r="L19" i="3"/>
  <c r="X19" i="3"/>
  <c r="AA19" i="3"/>
  <c r="E20" i="3"/>
  <c r="I20" i="3"/>
  <c r="R20" i="3"/>
  <c r="U20" i="3"/>
  <c r="AC20" i="3"/>
  <c r="AF20" i="3"/>
  <c r="I21" i="3"/>
  <c r="K21" i="3"/>
  <c r="S21" i="3"/>
  <c r="V21" i="3"/>
  <c r="AD21" i="3"/>
  <c r="AG21" i="3"/>
  <c r="J22" i="3"/>
  <c r="L22" i="3"/>
  <c r="T22" i="3"/>
  <c r="W22" i="3"/>
  <c r="AE22" i="3"/>
  <c r="D24" i="3"/>
  <c r="J24" i="3"/>
  <c r="L24" i="3"/>
  <c r="R24" i="3"/>
  <c r="T24" i="3"/>
  <c r="Z24" i="3"/>
  <c r="AB24" i="3"/>
  <c r="D26" i="3"/>
  <c r="F26" i="3"/>
  <c r="L26" i="3"/>
  <c r="N26" i="3"/>
  <c r="T26" i="3"/>
  <c r="V26" i="3"/>
  <c r="AB26" i="3"/>
  <c r="AD26" i="3"/>
  <c r="G2" i="3"/>
  <c r="I2" i="3"/>
  <c r="O2" i="3"/>
  <c r="Q2" i="3"/>
  <c r="R2" i="3"/>
  <c r="W2" i="3"/>
  <c r="Y2" i="3"/>
  <c r="Z2" i="3"/>
  <c r="AE2" i="3"/>
  <c r="AG2" i="3"/>
  <c r="C2" i="3"/>
  <c r="A3" i="3"/>
  <c r="P3" i="3" s="1"/>
  <c r="A4" i="3"/>
  <c r="I4" i="3" s="1"/>
  <c r="A5" i="3"/>
  <c r="A6" i="3"/>
  <c r="A7" i="3"/>
  <c r="L7" i="3" s="1"/>
  <c r="A8" i="3"/>
  <c r="E8" i="3" s="1"/>
  <c r="A9" i="3"/>
  <c r="V9" i="3" s="1"/>
  <c r="A10" i="3"/>
  <c r="G10" i="3" s="1"/>
  <c r="A11" i="3"/>
  <c r="X11" i="3" s="1"/>
  <c r="A12" i="3"/>
  <c r="AG12" i="3" s="1"/>
  <c r="A13" i="3"/>
  <c r="E13" i="3" s="1"/>
  <c r="A14" i="3"/>
  <c r="A15" i="3"/>
  <c r="A16" i="3"/>
  <c r="H16" i="3" s="1"/>
  <c r="A17" i="3"/>
  <c r="W17" i="3" s="1"/>
  <c r="A18" i="3"/>
  <c r="O18" i="3" s="1"/>
  <c r="A19" i="3"/>
  <c r="C19" i="3" s="1"/>
  <c r="A20" i="3"/>
  <c r="M20" i="3" s="1"/>
  <c r="A21" i="3"/>
  <c r="G21" i="3" s="1"/>
  <c r="A22" i="3"/>
  <c r="A23" i="3"/>
  <c r="I23" i="3" s="1"/>
  <c r="A24" i="3"/>
  <c r="C24" i="3" s="1"/>
  <c r="A25" i="3"/>
  <c r="D25" i="3" s="1"/>
  <c r="A26" i="3"/>
  <c r="E26" i="3" s="1"/>
  <c r="A2" i="3"/>
  <c r="H2" i="3" s="1"/>
  <c r="F15" i="3" l="1"/>
  <c r="N15" i="3"/>
  <c r="V15" i="3"/>
  <c r="AD15" i="3"/>
  <c r="H15" i="3"/>
  <c r="P15" i="3"/>
  <c r="X15" i="3"/>
  <c r="AF15" i="3"/>
  <c r="I15" i="3"/>
  <c r="Q15" i="3"/>
  <c r="Y15" i="3"/>
  <c r="AG15" i="3"/>
  <c r="J15" i="3"/>
  <c r="R15" i="3"/>
  <c r="Z15" i="3"/>
  <c r="C15" i="3"/>
  <c r="K15" i="3"/>
  <c r="S15" i="3"/>
  <c r="AA15" i="3"/>
  <c r="U23" i="3"/>
  <c r="K23" i="3"/>
  <c r="AG17" i="3"/>
  <c r="N17" i="3"/>
  <c r="E22" i="3"/>
  <c r="M22" i="3"/>
  <c r="U22" i="3"/>
  <c r="AC22" i="3"/>
  <c r="I22" i="3"/>
  <c r="Q22" i="3"/>
  <c r="Y22" i="3"/>
  <c r="AG22" i="3"/>
  <c r="E14" i="3"/>
  <c r="M14" i="3"/>
  <c r="U14" i="3"/>
  <c r="AC14" i="3"/>
  <c r="G14" i="3"/>
  <c r="O14" i="3"/>
  <c r="W14" i="3"/>
  <c r="AE14" i="3"/>
  <c r="H14" i="3"/>
  <c r="P14" i="3"/>
  <c r="X14" i="3"/>
  <c r="AF14" i="3"/>
  <c r="I14" i="3"/>
  <c r="Q14" i="3"/>
  <c r="Y14" i="3"/>
  <c r="AG14" i="3"/>
  <c r="J14" i="3"/>
  <c r="R14" i="3"/>
  <c r="Z14" i="3"/>
  <c r="D6" i="3"/>
  <c r="L6" i="3"/>
  <c r="T6" i="3"/>
  <c r="AB6" i="3"/>
  <c r="E6" i="3"/>
  <c r="M6" i="3"/>
  <c r="U6" i="3"/>
  <c r="AC6" i="3"/>
  <c r="F6" i="3"/>
  <c r="N6" i="3"/>
  <c r="V6" i="3"/>
  <c r="AD6" i="3"/>
  <c r="G6" i="3"/>
  <c r="O6" i="3"/>
  <c r="W6" i="3"/>
  <c r="AE6" i="3"/>
  <c r="H6" i="3"/>
  <c r="P6" i="3"/>
  <c r="X6" i="3"/>
  <c r="AF6" i="3"/>
  <c r="I6" i="3"/>
  <c r="Q6" i="3"/>
  <c r="Y6" i="3"/>
  <c r="AG6" i="3"/>
  <c r="J6" i="3"/>
  <c r="R6" i="3"/>
  <c r="Z6" i="3"/>
  <c r="AD2" i="3"/>
  <c r="V2" i="3"/>
  <c r="N2" i="3"/>
  <c r="F2" i="3"/>
  <c r="AA26" i="3"/>
  <c r="S26" i="3"/>
  <c r="K26" i="3"/>
  <c r="C26" i="3"/>
  <c r="Z25" i="3"/>
  <c r="R25" i="3"/>
  <c r="J25" i="3"/>
  <c r="AG24" i="3"/>
  <c r="Y24" i="3"/>
  <c r="Q24" i="3"/>
  <c r="I24" i="3"/>
  <c r="AE23" i="3"/>
  <c r="T23" i="3"/>
  <c r="AD22" i="3"/>
  <c r="S22" i="3"/>
  <c r="H22" i="3"/>
  <c r="AC21" i="3"/>
  <c r="R21" i="3"/>
  <c r="AB20" i="3"/>
  <c r="Q20" i="3"/>
  <c r="D20" i="3"/>
  <c r="W19" i="3"/>
  <c r="H19" i="3"/>
  <c r="W18" i="3"/>
  <c r="AE17" i="3"/>
  <c r="I17" i="3"/>
  <c r="U16" i="3"/>
  <c r="AC15" i="3"/>
  <c r="G15" i="3"/>
  <c r="S14" i="3"/>
  <c r="AA13" i="3"/>
  <c r="I12" i="3"/>
  <c r="C6" i="3"/>
  <c r="AF3" i="3"/>
  <c r="F23" i="3"/>
  <c r="N23" i="3"/>
  <c r="V23" i="3"/>
  <c r="AD23" i="3"/>
  <c r="J23" i="3"/>
  <c r="R23" i="3"/>
  <c r="Z23" i="3"/>
  <c r="AF23" i="3"/>
  <c r="AE15" i="3"/>
  <c r="L15" i="3"/>
  <c r="D21" i="3"/>
  <c r="L21" i="3"/>
  <c r="T21" i="3"/>
  <c r="AB21" i="3"/>
  <c r="H21" i="3"/>
  <c r="P21" i="3"/>
  <c r="X21" i="3"/>
  <c r="AF21" i="3"/>
  <c r="D13" i="3"/>
  <c r="L13" i="3"/>
  <c r="T13" i="3"/>
  <c r="AB13" i="3"/>
  <c r="F13" i="3"/>
  <c r="N13" i="3"/>
  <c r="V13" i="3"/>
  <c r="AD13" i="3"/>
  <c r="G13" i="3"/>
  <c r="O13" i="3"/>
  <c r="W13" i="3"/>
  <c r="AE13" i="3"/>
  <c r="H13" i="3"/>
  <c r="P13" i="3"/>
  <c r="X13" i="3"/>
  <c r="AF13" i="3"/>
  <c r="I13" i="3"/>
  <c r="Q13" i="3"/>
  <c r="Y13" i="3"/>
  <c r="AG13" i="3"/>
  <c r="C5" i="3"/>
  <c r="K5" i="3"/>
  <c r="S5" i="3"/>
  <c r="AA5" i="3"/>
  <c r="D5" i="3"/>
  <c r="L5" i="3"/>
  <c r="T5" i="3"/>
  <c r="AB5" i="3"/>
  <c r="E5" i="3"/>
  <c r="M5" i="3"/>
  <c r="U5" i="3"/>
  <c r="AC5" i="3"/>
  <c r="F5" i="3"/>
  <c r="N5" i="3"/>
  <c r="V5" i="3"/>
  <c r="AD5" i="3"/>
  <c r="G5" i="3"/>
  <c r="O5" i="3"/>
  <c r="W5" i="3"/>
  <c r="AE5" i="3"/>
  <c r="H5" i="3"/>
  <c r="P5" i="3"/>
  <c r="X5" i="3"/>
  <c r="AF5" i="3"/>
  <c r="I5" i="3"/>
  <c r="Q5" i="3"/>
  <c r="Y5" i="3"/>
  <c r="AG5" i="3"/>
  <c r="AC2" i="3"/>
  <c r="U2" i="3"/>
  <c r="M2" i="3"/>
  <c r="E2" i="3"/>
  <c r="Z26" i="3"/>
  <c r="R26" i="3"/>
  <c r="J26" i="3"/>
  <c r="AG25" i="3"/>
  <c r="Y25" i="3"/>
  <c r="Q25" i="3"/>
  <c r="I25" i="3"/>
  <c r="AF24" i="3"/>
  <c r="X24" i="3"/>
  <c r="P24" i="3"/>
  <c r="H24" i="3"/>
  <c r="AC23" i="3"/>
  <c r="S23" i="3"/>
  <c r="H23" i="3"/>
  <c r="AB22" i="3"/>
  <c r="R22" i="3"/>
  <c r="G22" i="3"/>
  <c r="AA21" i="3"/>
  <c r="Q21" i="3"/>
  <c r="F21" i="3"/>
  <c r="Z20" i="3"/>
  <c r="P20" i="3"/>
  <c r="AG19" i="3"/>
  <c r="T19" i="3"/>
  <c r="D19" i="3"/>
  <c r="AH19" i="3" s="1"/>
  <c r="R18" i="3"/>
  <c r="AD17" i="3"/>
  <c r="G17" i="3"/>
  <c r="P16" i="3"/>
  <c r="AB15" i="3"/>
  <c r="E15" i="3"/>
  <c r="N14" i="3"/>
  <c r="Z13" i="3"/>
  <c r="C13" i="3"/>
  <c r="AF11" i="3"/>
  <c r="AD9" i="3"/>
  <c r="AB7" i="3"/>
  <c r="Z5" i="3"/>
  <c r="X3" i="3"/>
  <c r="J4" i="3"/>
  <c r="R4" i="3"/>
  <c r="Z4" i="3"/>
  <c r="C4" i="3"/>
  <c r="K4" i="3"/>
  <c r="S4" i="3"/>
  <c r="AA4" i="3"/>
  <c r="D4" i="3"/>
  <c r="L4" i="3"/>
  <c r="T4" i="3"/>
  <c r="AB4" i="3"/>
  <c r="E4" i="3"/>
  <c r="M4" i="3"/>
  <c r="U4" i="3"/>
  <c r="AC4" i="3"/>
  <c r="F4" i="3"/>
  <c r="N4" i="3"/>
  <c r="V4" i="3"/>
  <c r="AD4" i="3"/>
  <c r="G4" i="3"/>
  <c r="O4" i="3"/>
  <c r="W4" i="3"/>
  <c r="AE4" i="3"/>
  <c r="H4" i="3"/>
  <c r="P4" i="3"/>
  <c r="X4" i="3"/>
  <c r="AF4" i="3"/>
  <c r="AB2" i="3"/>
  <c r="T2" i="3"/>
  <c r="L2" i="3"/>
  <c r="D2" i="3"/>
  <c r="AG26" i="3"/>
  <c r="Y26" i="3"/>
  <c r="Q26" i="3"/>
  <c r="I26" i="3"/>
  <c r="AF25" i="3"/>
  <c r="X25" i="3"/>
  <c r="P25" i="3"/>
  <c r="H25" i="3"/>
  <c r="AE24" i="3"/>
  <c r="W24" i="3"/>
  <c r="O24" i="3"/>
  <c r="G24" i="3"/>
  <c r="AB23" i="3"/>
  <c r="Q23" i="3"/>
  <c r="G23" i="3"/>
  <c r="AA22" i="3"/>
  <c r="P22" i="3"/>
  <c r="F22" i="3"/>
  <c r="Z21" i="3"/>
  <c r="O21" i="3"/>
  <c r="E21" i="3"/>
  <c r="Y20" i="3"/>
  <c r="AF19" i="3"/>
  <c r="S19" i="3"/>
  <c r="P18" i="3"/>
  <c r="Y17" i="3"/>
  <c r="F17" i="3"/>
  <c r="N16" i="3"/>
  <c r="W15" i="3"/>
  <c r="D15" i="3"/>
  <c r="L14" i="3"/>
  <c r="U13" i="3"/>
  <c r="T7" i="3"/>
  <c r="R5" i="3"/>
  <c r="G9" i="3"/>
  <c r="O9" i="3"/>
  <c r="W9" i="3"/>
  <c r="AE9" i="3"/>
  <c r="H9" i="3"/>
  <c r="P9" i="3"/>
  <c r="X9" i="3"/>
  <c r="AF9" i="3"/>
  <c r="I9" i="3"/>
  <c r="Q9" i="3"/>
  <c r="Y9" i="3"/>
  <c r="AG9" i="3"/>
  <c r="J9" i="3"/>
  <c r="R9" i="3"/>
  <c r="Z9" i="3"/>
  <c r="C9" i="3"/>
  <c r="K9" i="3"/>
  <c r="S9" i="3"/>
  <c r="AA9" i="3"/>
  <c r="D9" i="3"/>
  <c r="L9" i="3"/>
  <c r="T9" i="3"/>
  <c r="AB9" i="3"/>
  <c r="E9" i="3"/>
  <c r="M9" i="3"/>
  <c r="U9" i="3"/>
  <c r="AC9" i="3"/>
  <c r="U25" i="3"/>
  <c r="M25" i="3"/>
  <c r="AA25" i="3"/>
  <c r="S25" i="3"/>
  <c r="K25" i="3"/>
  <c r="C25" i="3"/>
  <c r="C20" i="3"/>
  <c r="K20" i="3"/>
  <c r="S20" i="3"/>
  <c r="AA20" i="3"/>
  <c r="F20" i="3"/>
  <c r="N20" i="3"/>
  <c r="G20" i="3"/>
  <c r="O20" i="3"/>
  <c r="W20" i="3"/>
  <c r="AE20" i="3"/>
  <c r="J12" i="3"/>
  <c r="R12" i="3"/>
  <c r="C12" i="3"/>
  <c r="K12" i="3"/>
  <c r="S12" i="3"/>
  <c r="AA12" i="3"/>
  <c r="D12" i="3"/>
  <c r="L12" i="3"/>
  <c r="E12" i="3"/>
  <c r="M12" i="3"/>
  <c r="U12" i="3"/>
  <c r="AC12" i="3"/>
  <c r="F12" i="3"/>
  <c r="N12" i="3"/>
  <c r="V12" i="3"/>
  <c r="AD12" i="3"/>
  <c r="G12" i="3"/>
  <c r="O12" i="3"/>
  <c r="W12" i="3"/>
  <c r="AE12" i="3"/>
  <c r="H12" i="3"/>
  <c r="P12" i="3"/>
  <c r="X12" i="3"/>
  <c r="AF12" i="3"/>
  <c r="J19" i="3"/>
  <c r="R19" i="3"/>
  <c r="Z19" i="3"/>
  <c r="E19" i="3"/>
  <c r="M19" i="3"/>
  <c r="U19" i="3"/>
  <c r="AC19" i="3"/>
  <c r="F19" i="3"/>
  <c r="N19" i="3"/>
  <c r="V19" i="3"/>
  <c r="AD19" i="3"/>
  <c r="G19" i="3"/>
  <c r="O19" i="3"/>
  <c r="I11" i="3"/>
  <c r="Q11" i="3"/>
  <c r="Y11" i="3"/>
  <c r="AG11" i="3"/>
  <c r="J11" i="3"/>
  <c r="R11" i="3"/>
  <c r="Z11" i="3"/>
  <c r="C11" i="3"/>
  <c r="K11" i="3"/>
  <c r="S11" i="3"/>
  <c r="AA11" i="3"/>
  <c r="D11" i="3"/>
  <c r="L11" i="3"/>
  <c r="T11" i="3"/>
  <c r="AB11" i="3"/>
  <c r="E11" i="3"/>
  <c r="M11" i="3"/>
  <c r="U11" i="3"/>
  <c r="AC11" i="3"/>
  <c r="F11" i="3"/>
  <c r="N11" i="3"/>
  <c r="V11" i="3"/>
  <c r="AD11" i="3"/>
  <c r="G11" i="3"/>
  <c r="O11" i="3"/>
  <c r="W11" i="3"/>
  <c r="AE11" i="3"/>
  <c r="I3" i="3"/>
  <c r="Q3" i="3"/>
  <c r="Y3" i="3"/>
  <c r="AG3" i="3"/>
  <c r="J3" i="3"/>
  <c r="R3" i="3"/>
  <c r="Z3" i="3"/>
  <c r="C3" i="3"/>
  <c r="K3" i="3"/>
  <c r="S3" i="3"/>
  <c r="AA3" i="3"/>
  <c r="D3" i="3"/>
  <c r="L3" i="3"/>
  <c r="T3" i="3"/>
  <c r="AB3" i="3"/>
  <c r="E3" i="3"/>
  <c r="M3" i="3"/>
  <c r="U3" i="3"/>
  <c r="AC3" i="3"/>
  <c r="F3" i="3"/>
  <c r="N3" i="3"/>
  <c r="V3" i="3"/>
  <c r="AD3" i="3"/>
  <c r="G3" i="3"/>
  <c r="O3" i="3"/>
  <c r="W3" i="3"/>
  <c r="AE3" i="3"/>
  <c r="AA2" i="3"/>
  <c r="S2" i="3"/>
  <c r="K2" i="3"/>
  <c r="AF26" i="3"/>
  <c r="X26" i="3"/>
  <c r="P26" i="3"/>
  <c r="H26" i="3"/>
  <c r="AE25" i="3"/>
  <c r="W25" i="3"/>
  <c r="O25" i="3"/>
  <c r="G25" i="3"/>
  <c r="AD24" i="3"/>
  <c r="V24" i="3"/>
  <c r="N24" i="3"/>
  <c r="F24" i="3"/>
  <c r="AA23" i="3"/>
  <c r="P23" i="3"/>
  <c r="E23" i="3"/>
  <c r="Z22" i="3"/>
  <c r="O22" i="3"/>
  <c r="D22" i="3"/>
  <c r="Y21" i="3"/>
  <c r="N21" i="3"/>
  <c r="C21" i="3"/>
  <c r="X20" i="3"/>
  <c r="L20" i="3"/>
  <c r="AE19" i="3"/>
  <c r="Q19" i="3"/>
  <c r="AF18" i="3"/>
  <c r="AF16" i="3"/>
  <c r="M16" i="3"/>
  <c r="U15" i="3"/>
  <c r="AD14" i="3"/>
  <c r="K14" i="3"/>
  <c r="S13" i="3"/>
  <c r="AB12" i="3"/>
  <c r="P11" i="3"/>
  <c r="N9" i="3"/>
  <c r="J5" i="3"/>
  <c r="H3" i="3"/>
  <c r="H17" i="3"/>
  <c r="P17" i="3"/>
  <c r="X17" i="3"/>
  <c r="AF17" i="3"/>
  <c r="J17" i="3"/>
  <c r="R17" i="3"/>
  <c r="Z17" i="3"/>
  <c r="C17" i="3"/>
  <c r="K17" i="3"/>
  <c r="S17" i="3"/>
  <c r="AA17" i="3"/>
  <c r="D17" i="3"/>
  <c r="L17" i="3"/>
  <c r="T17" i="3"/>
  <c r="AB17" i="3"/>
  <c r="E17" i="3"/>
  <c r="M17" i="3"/>
  <c r="U17" i="3"/>
  <c r="AC17" i="3"/>
  <c r="AC25" i="3"/>
  <c r="E25" i="3"/>
  <c r="E7" i="3"/>
  <c r="M7" i="3"/>
  <c r="U7" i="3"/>
  <c r="AC7" i="3"/>
  <c r="F7" i="3"/>
  <c r="N7" i="3"/>
  <c r="V7" i="3"/>
  <c r="AD7" i="3"/>
  <c r="G7" i="3"/>
  <c r="O7" i="3"/>
  <c r="W7" i="3"/>
  <c r="AE7" i="3"/>
  <c r="H7" i="3"/>
  <c r="P7" i="3"/>
  <c r="X7" i="3"/>
  <c r="AF7" i="3"/>
  <c r="I7" i="3"/>
  <c r="Q7" i="3"/>
  <c r="Y7" i="3"/>
  <c r="AG7" i="3"/>
  <c r="J7" i="3"/>
  <c r="R7" i="3"/>
  <c r="Z7" i="3"/>
  <c r="C7" i="3"/>
  <c r="K7" i="3"/>
  <c r="S7" i="3"/>
  <c r="AA7" i="3"/>
  <c r="I18" i="3"/>
  <c r="Q18" i="3"/>
  <c r="Y18" i="3"/>
  <c r="AG18" i="3"/>
  <c r="C18" i="3"/>
  <c r="K18" i="3"/>
  <c r="S18" i="3"/>
  <c r="D18" i="3"/>
  <c r="L18" i="3"/>
  <c r="T18" i="3"/>
  <c r="AB18" i="3"/>
  <c r="E18" i="3"/>
  <c r="M18" i="3"/>
  <c r="U18" i="3"/>
  <c r="AC18" i="3"/>
  <c r="F18" i="3"/>
  <c r="N18" i="3"/>
  <c r="V18" i="3"/>
  <c r="AD18" i="3"/>
  <c r="H10" i="3"/>
  <c r="P10" i="3"/>
  <c r="X10" i="3"/>
  <c r="AF10" i="3"/>
  <c r="I10" i="3"/>
  <c r="Q10" i="3"/>
  <c r="Y10" i="3"/>
  <c r="AG10" i="3"/>
  <c r="J10" i="3"/>
  <c r="R10" i="3"/>
  <c r="Z10" i="3"/>
  <c r="C10" i="3"/>
  <c r="K10" i="3"/>
  <c r="S10" i="3"/>
  <c r="AA10" i="3"/>
  <c r="D10" i="3"/>
  <c r="L10" i="3"/>
  <c r="T10" i="3"/>
  <c r="AB10" i="3"/>
  <c r="E10" i="3"/>
  <c r="M10" i="3"/>
  <c r="U10" i="3"/>
  <c r="AC10" i="3"/>
  <c r="F10" i="3"/>
  <c r="N10" i="3"/>
  <c r="V10" i="3"/>
  <c r="AD10" i="3"/>
  <c r="J2" i="3"/>
  <c r="AH2" i="3" s="1"/>
  <c r="AE26" i="3"/>
  <c r="W26" i="3"/>
  <c r="O26" i="3"/>
  <c r="G26" i="3"/>
  <c r="AD25" i="3"/>
  <c r="V25" i="3"/>
  <c r="N25" i="3"/>
  <c r="F25" i="3"/>
  <c r="AC24" i="3"/>
  <c r="U24" i="3"/>
  <c r="M24" i="3"/>
  <c r="E24" i="3"/>
  <c r="Y23" i="3"/>
  <c r="O23" i="3"/>
  <c r="D23" i="3"/>
  <c r="X22" i="3"/>
  <c r="N22" i="3"/>
  <c r="C22" i="3"/>
  <c r="W21" i="3"/>
  <c r="M21" i="3"/>
  <c r="AG20" i="3"/>
  <c r="V20" i="3"/>
  <c r="J20" i="3"/>
  <c r="AB19" i="3"/>
  <c r="P19" i="3"/>
  <c r="AE18" i="3"/>
  <c r="J18" i="3"/>
  <c r="V17" i="3"/>
  <c r="AD16" i="3"/>
  <c r="T15" i="3"/>
  <c r="AB14" i="3"/>
  <c r="F14" i="3"/>
  <c r="R13" i="3"/>
  <c r="Z12" i="3"/>
  <c r="H11" i="3"/>
  <c r="F9" i="3"/>
  <c r="D7" i="3"/>
  <c r="AG4" i="3"/>
  <c r="X23" i="3"/>
  <c r="M23" i="3"/>
  <c r="C23" i="3"/>
  <c r="Q17" i="3"/>
  <c r="O15" i="3"/>
  <c r="Y12" i="3"/>
  <c r="AE10" i="3"/>
  <c r="Y4" i="3"/>
  <c r="G16" i="3"/>
  <c r="O16" i="3"/>
  <c r="W16" i="3"/>
  <c r="AE16" i="3"/>
  <c r="I16" i="3"/>
  <c r="Q16" i="3"/>
  <c r="Y16" i="3"/>
  <c r="AG16" i="3"/>
  <c r="J16" i="3"/>
  <c r="R16" i="3"/>
  <c r="Z16" i="3"/>
  <c r="C16" i="3"/>
  <c r="K16" i="3"/>
  <c r="S16" i="3"/>
  <c r="AA16" i="3"/>
  <c r="D16" i="3"/>
  <c r="L16" i="3"/>
  <c r="T16" i="3"/>
  <c r="AB16" i="3"/>
  <c r="F8" i="3"/>
  <c r="N8" i="3"/>
  <c r="V8" i="3"/>
  <c r="AD8" i="3"/>
  <c r="G8" i="3"/>
  <c r="O8" i="3"/>
  <c r="W8" i="3"/>
  <c r="AE8" i="3"/>
  <c r="H8" i="3"/>
  <c r="P8" i="3"/>
  <c r="X8" i="3"/>
  <c r="AF8" i="3"/>
  <c r="I8" i="3"/>
  <c r="Q8" i="3"/>
  <c r="Y8" i="3"/>
  <c r="AG8" i="3"/>
  <c r="J8" i="3"/>
  <c r="R8" i="3"/>
  <c r="Z8" i="3"/>
  <c r="C8" i="3"/>
  <c r="K8" i="3"/>
  <c r="S8" i="3"/>
  <c r="AA8" i="3"/>
  <c r="D8" i="3"/>
  <c r="L8" i="3"/>
  <c r="T8" i="3"/>
  <c r="AB8" i="3"/>
  <c r="AF2" i="3"/>
  <c r="X2" i="3"/>
  <c r="P2" i="3"/>
  <c r="AC26" i="3"/>
  <c r="U26" i="3"/>
  <c r="M26" i="3"/>
  <c r="AB25" i="3"/>
  <c r="T25" i="3"/>
  <c r="L25" i="3"/>
  <c r="AA24" i="3"/>
  <c r="S24" i="3"/>
  <c r="AH24" i="3" s="1"/>
  <c r="K24" i="3"/>
  <c r="AG23" i="3"/>
  <c r="W23" i="3"/>
  <c r="L23" i="3"/>
  <c r="AF22" i="3"/>
  <c r="V22" i="3"/>
  <c r="K22" i="3"/>
  <c r="AE21" i="3"/>
  <c r="U21" i="3"/>
  <c r="J21" i="3"/>
  <c r="AD20" i="3"/>
  <c r="T20" i="3"/>
  <c r="H20" i="3"/>
  <c r="Y19" i="3"/>
  <c r="K19" i="3"/>
  <c r="Z18" i="3"/>
  <c r="G18" i="3"/>
  <c r="O17" i="3"/>
  <c r="X16" i="3"/>
  <c r="E16" i="3"/>
  <c r="M15" i="3"/>
  <c r="V14" i="3"/>
  <c r="C14" i="3"/>
  <c r="K13" i="3"/>
  <c r="T12" i="3"/>
  <c r="W10" i="3"/>
  <c r="U8" i="3"/>
  <c r="S6" i="3"/>
  <c r="Q4" i="3"/>
  <c r="AH8" i="3" l="1"/>
  <c r="AH18" i="3"/>
  <c r="AH7" i="3"/>
  <c r="AH3" i="3"/>
  <c r="AH4" i="3"/>
  <c r="AH26" i="3"/>
  <c r="AH20" i="3"/>
  <c r="AH13" i="3"/>
  <c r="AH16" i="3"/>
  <c r="AH25" i="3"/>
  <c r="AH14" i="3"/>
  <c r="AH10" i="3"/>
  <c r="AH22" i="3"/>
  <c r="AH11" i="3"/>
  <c r="AH9" i="3"/>
  <c r="AH5" i="3"/>
  <c r="AH6" i="3"/>
  <c r="AH23" i="3"/>
  <c r="AH17" i="3"/>
  <c r="AH21" i="3"/>
  <c r="AH12" i="3"/>
  <c r="AH15" i="3"/>
</calcChain>
</file>

<file path=xl/sharedStrings.xml><?xml version="1.0" encoding="utf-8"?>
<sst xmlns="http://schemas.openxmlformats.org/spreadsheetml/2006/main" count="118" uniqueCount="58">
  <si>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</si>
  <si>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</si>
  <si>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</si>
  <si>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</si>
  <si>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</si>
  <si>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</si>
  <si>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</si>
  <si>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</si>
  <si>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</si>
  <si>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</si>
  <si>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</si>
  <si>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</si>
  <si>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</si>
  <si>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</si>
  <si>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</si>
  <si>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</si>
  <si>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</si>
  <si>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</si>
  <si>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</si>
  <si>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</si>
  <si>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</si>
  <si>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</si>
  <si>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</si>
  <si>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</si>
  <si>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</si>
  <si>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</si>
  <si>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</si>
  <si>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</si>
  <si>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</si>
  <si>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</si>
  <si>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7486596 HOSPITAL REGIONAL DE BIGUACU HELMUTH NASS</t>
  </si>
  <si>
    <t>7847777 HOSPITAL JOAO SCHREIBER</t>
  </si>
  <si>
    <t>Total</t>
  </si>
  <si>
    <t>0403020050 MICRONEUROLISE DE NERVO PERIFERICO</t>
  </si>
  <si>
    <t>0403020115 TRATAMENTO CIRURGICO DE NEUROPATIA COMPRESSIVA COM OU SEM MICROCIRURGIA</t>
  </si>
  <si>
    <t>0407010386 CIRURGIA BARIATRICA POR VIDEOLAPAROSCOPIA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</si>
  <si>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</si>
  <si>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</si>
  <si>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</si>
  <si>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</si>
  <si>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</si>
  <si>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0416010172 RESSECCAO ENDOSCOPICA DE TUMOR VESICAL EM ONCOLOGIA</t>
  </si>
  <si>
    <t>0416020020 LINFADENECTOMIA PELVICA EM ONCOLOGIA</t>
  </si>
  <si>
    <t>0416020216 LINFADENECTOMIA AXILAR UNILATERAL EM ONCOLOGIA</t>
  </si>
  <si>
    <t>0416030149 RESSECCAO EM CUNHA DE LABIO E SUTURA EM ONCOLOGIA</t>
  </si>
  <si>
    <t>0416030211 FARINGECTOMIA PARCIAL EM ONCOLOGIA</t>
  </si>
  <si>
    <t>0416030327 RESSECCAO DE PAVILHAO AURICULAR EM ONCOLOGIA</t>
  </si>
  <si>
    <t>0416040101 HEPATECTOMIA PARCIAL EM ONCOLOGIA</t>
  </si>
  <si>
    <t>0416060013 AMPUTACAO CONICA DO COLO DO UTERO EM ONCOLOGIA</t>
  </si>
  <si>
    <t>0416060021 ANEXECTOMIA UNI / BILATERAL EM ONCOLOGIA</t>
  </si>
  <si>
    <t>0416060030 COLPECTOMIA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</si>
  <si>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</si>
  <si>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</si>
  <si>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</si>
  <si>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0416110088 TIMECTOMIA EM ONCOLOGIA</t>
  </si>
  <si>
    <t>0416120024 MASTECTOMIA RADICAL COM LINFADENECTOMIA AXILAR EM ONCOLOGIA</t>
  </si>
  <si>
    <t>0416120032 MASTECTOMIA SIMPLES EM ONCOLOGIA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</si>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</sst>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Fevereiro%202026\Detalhado\Hospitalar\SIH%20FAEC%20FX%20EST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A62B-560E-4D53-9DDA-ED3B4C81B673}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18D2-1249-48D6-84BE-F01C44D3F393}">
  <dimension ref="A1:AG27"/>
  <sheetViews>
    <sheetView workbookViewId="0">
      <selection sqref="A1:AG27"/>
    </sheetView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</row>
    <row r="3" spans="1:33" x14ac:dyDescent="0.25">
      <c r="A3" t="s">
        <v>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4</v>
      </c>
      <c r="AB3">
        <v>0</v>
      </c>
      <c r="AC3">
        <v>0</v>
      </c>
      <c r="AD3">
        <v>0</v>
      </c>
      <c r="AE3">
        <v>0</v>
      </c>
      <c r="AF3">
        <v>0</v>
      </c>
      <c r="AG3">
        <v>6</v>
      </c>
    </row>
    <row r="4" spans="1:33" x14ac:dyDescent="0.25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</row>
    <row r="5" spans="1:33" x14ac:dyDescent="0.25">
      <c r="A5" t="s">
        <v>36</v>
      </c>
      <c r="B5">
        <v>39</v>
      </c>
      <c r="C5">
        <v>2</v>
      </c>
      <c r="D5">
        <v>3</v>
      </c>
      <c r="E5">
        <v>14</v>
      </c>
      <c r="F5">
        <v>9</v>
      </c>
      <c r="G5">
        <v>8</v>
      </c>
      <c r="H5">
        <v>160</v>
      </c>
      <c r="I5">
        <v>5</v>
      </c>
      <c r="J5">
        <v>2</v>
      </c>
      <c r="K5">
        <v>6</v>
      </c>
      <c r="L5">
        <v>8</v>
      </c>
      <c r="M5">
        <v>47</v>
      </c>
      <c r="N5">
        <v>26</v>
      </c>
      <c r="O5">
        <v>266</v>
      </c>
      <c r="P5">
        <v>21</v>
      </c>
      <c r="Q5">
        <v>18</v>
      </c>
      <c r="R5">
        <v>2</v>
      </c>
      <c r="S5">
        <v>26</v>
      </c>
      <c r="T5">
        <v>18</v>
      </c>
      <c r="U5">
        <v>0</v>
      </c>
      <c r="V5">
        <v>26</v>
      </c>
      <c r="W5">
        <v>8</v>
      </c>
      <c r="X5">
        <v>0</v>
      </c>
      <c r="Y5">
        <v>6</v>
      </c>
      <c r="Z5">
        <v>1</v>
      </c>
      <c r="AA5">
        <v>5</v>
      </c>
      <c r="AB5">
        <v>14</v>
      </c>
      <c r="AC5">
        <v>1</v>
      </c>
      <c r="AD5">
        <v>25</v>
      </c>
      <c r="AE5">
        <v>13</v>
      </c>
      <c r="AF5">
        <v>2</v>
      </c>
      <c r="AG5">
        <v>781</v>
      </c>
    </row>
    <row r="6" spans="1:33" x14ac:dyDescent="0.25">
      <c r="A6" t="s">
        <v>37</v>
      </c>
      <c r="B6">
        <v>0</v>
      </c>
      <c r="C6">
        <v>10</v>
      </c>
      <c r="D6">
        <v>0</v>
      </c>
      <c r="E6">
        <v>5</v>
      </c>
      <c r="F6">
        <v>27</v>
      </c>
      <c r="G6">
        <v>0</v>
      </c>
      <c r="H6">
        <v>0</v>
      </c>
      <c r="I6">
        <v>0</v>
      </c>
      <c r="J6">
        <v>7</v>
      </c>
      <c r="K6">
        <v>0</v>
      </c>
      <c r="L6">
        <v>0</v>
      </c>
      <c r="M6">
        <v>0</v>
      </c>
      <c r="N6">
        <v>1</v>
      </c>
      <c r="O6">
        <v>0</v>
      </c>
      <c r="P6">
        <v>44</v>
      </c>
      <c r="Q6">
        <v>0</v>
      </c>
      <c r="R6">
        <v>0</v>
      </c>
      <c r="S6">
        <v>7</v>
      </c>
      <c r="T6">
        <v>4</v>
      </c>
      <c r="U6">
        <v>2</v>
      </c>
      <c r="V6">
        <v>1</v>
      </c>
      <c r="W6">
        <v>0</v>
      </c>
      <c r="X6">
        <v>6</v>
      </c>
      <c r="Y6">
        <v>1</v>
      </c>
      <c r="Z6">
        <v>15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131</v>
      </c>
    </row>
    <row r="7" spans="1:33" x14ac:dyDescent="0.25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7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4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12</v>
      </c>
    </row>
    <row r="8" spans="1:33" x14ac:dyDescent="0.25">
      <c r="A8" t="s">
        <v>39</v>
      </c>
      <c r="B8">
        <v>0</v>
      </c>
      <c r="C8">
        <v>16</v>
      </c>
      <c r="D8">
        <v>0</v>
      </c>
      <c r="E8">
        <v>0</v>
      </c>
      <c r="F8">
        <v>0</v>
      </c>
      <c r="G8">
        <v>0</v>
      </c>
      <c r="H8">
        <v>9</v>
      </c>
      <c r="I8">
        <v>5</v>
      </c>
      <c r="J8">
        <v>0</v>
      </c>
      <c r="K8">
        <v>0</v>
      </c>
      <c r="L8">
        <v>0</v>
      </c>
      <c r="M8">
        <v>0</v>
      </c>
      <c r="N8">
        <v>0</v>
      </c>
      <c r="O8">
        <v>54</v>
      </c>
      <c r="P8">
        <v>0</v>
      </c>
      <c r="Q8">
        <v>0</v>
      </c>
      <c r="R8">
        <v>1</v>
      </c>
      <c r="S8">
        <v>31</v>
      </c>
      <c r="T8">
        <v>19</v>
      </c>
      <c r="U8">
        <v>2</v>
      </c>
      <c r="V8">
        <v>0</v>
      </c>
      <c r="W8">
        <v>0</v>
      </c>
      <c r="X8">
        <v>0</v>
      </c>
      <c r="Y8">
        <v>7</v>
      </c>
      <c r="Z8">
        <v>0</v>
      </c>
      <c r="AA8">
        <v>0</v>
      </c>
      <c r="AB8">
        <v>2</v>
      </c>
      <c r="AC8">
        <v>0</v>
      </c>
      <c r="AD8">
        <v>0</v>
      </c>
      <c r="AE8">
        <v>0</v>
      </c>
      <c r="AF8">
        <v>0</v>
      </c>
      <c r="AG8">
        <v>146</v>
      </c>
    </row>
    <row r="9" spans="1:33" x14ac:dyDescent="0.25">
      <c r="A9" t="s">
        <v>40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</row>
    <row r="10" spans="1:33" x14ac:dyDescent="0.25">
      <c r="A10" t="s">
        <v>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</row>
    <row r="11" spans="1:33" x14ac:dyDescent="0.25">
      <c r="A11" t="s">
        <v>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</row>
    <row r="12" spans="1:33" x14ac:dyDescent="0.25">
      <c r="A12" t="s">
        <v>43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</row>
    <row r="13" spans="1:33" x14ac:dyDescent="0.25">
      <c r="A13" t="s">
        <v>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</row>
    <row r="14" spans="1:33" x14ac:dyDescent="0.25">
      <c r="A14" t="s">
        <v>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</row>
    <row r="15" spans="1:33" x14ac:dyDescent="0.25">
      <c r="A1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</row>
    <row r="16" spans="1:33" x14ac:dyDescent="0.25">
      <c r="A16" t="s">
        <v>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</row>
    <row r="17" spans="1:33" x14ac:dyDescent="0.25">
      <c r="A17" t="s">
        <v>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3</v>
      </c>
    </row>
    <row r="18" spans="1:33" x14ac:dyDescent="0.25">
      <c r="A18" t="s">
        <v>49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</row>
    <row r="19" spans="1:33" x14ac:dyDescent="0.25">
      <c r="A19" t="s">
        <v>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</row>
    <row r="20" spans="1:33" x14ac:dyDescent="0.25">
      <c r="A20" t="s">
        <v>51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5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5</v>
      </c>
    </row>
    <row r="21" spans="1:33" x14ac:dyDescent="0.25">
      <c r="A21" t="s">
        <v>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4</v>
      </c>
    </row>
    <row r="22" spans="1:33" x14ac:dyDescent="0.25">
      <c r="A22" t="s">
        <v>53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6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6</v>
      </c>
    </row>
    <row r="23" spans="1:33" x14ac:dyDescent="0.25">
      <c r="A23" t="s">
        <v>54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</row>
    <row r="24" spans="1:33" x14ac:dyDescent="0.25">
      <c r="A24" t="s">
        <v>55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2</v>
      </c>
    </row>
    <row r="25" spans="1:33" x14ac:dyDescent="0.25">
      <c r="A25" t="s">
        <v>56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</row>
    <row r="26" spans="1:33" x14ac:dyDescent="0.25">
      <c r="A26" t="s">
        <v>57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</row>
    <row r="27" spans="1:33" x14ac:dyDescent="0.25">
      <c r="A27" t="s">
        <v>32</v>
      </c>
      <c r="B27">
        <v>39</v>
      </c>
      <c r="C27">
        <v>28</v>
      </c>
      <c r="D27">
        <v>3</v>
      </c>
      <c r="E27">
        <v>19</v>
      </c>
      <c r="F27">
        <v>36</v>
      </c>
      <c r="G27">
        <v>8</v>
      </c>
      <c r="H27">
        <v>169</v>
      </c>
      <c r="I27">
        <v>10</v>
      </c>
      <c r="J27">
        <v>17</v>
      </c>
      <c r="K27">
        <v>6</v>
      </c>
      <c r="L27">
        <v>8</v>
      </c>
      <c r="M27">
        <v>47</v>
      </c>
      <c r="N27">
        <v>27</v>
      </c>
      <c r="O27">
        <v>320</v>
      </c>
      <c r="P27">
        <v>67</v>
      </c>
      <c r="Q27">
        <v>47</v>
      </c>
      <c r="R27">
        <v>3</v>
      </c>
      <c r="S27">
        <v>64</v>
      </c>
      <c r="T27">
        <v>43</v>
      </c>
      <c r="U27">
        <v>4</v>
      </c>
      <c r="V27">
        <v>35</v>
      </c>
      <c r="W27">
        <v>8</v>
      </c>
      <c r="X27">
        <v>6</v>
      </c>
      <c r="Y27">
        <v>14</v>
      </c>
      <c r="Z27">
        <v>16</v>
      </c>
      <c r="AA27">
        <v>9</v>
      </c>
      <c r="AB27">
        <v>16</v>
      </c>
      <c r="AC27">
        <v>1</v>
      </c>
      <c r="AD27">
        <v>26</v>
      </c>
      <c r="AE27">
        <v>13</v>
      </c>
      <c r="AF27">
        <v>2</v>
      </c>
      <c r="AG27">
        <v>1111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5B17-3996-436B-B7F0-7FDBEC69AF58}">
  <dimension ref="A1:AH27"/>
  <sheetViews>
    <sheetView tabSelected="1" topLeftCell="W1" workbookViewId="0">
      <selection activeCell="AH27" sqref="AH27"/>
    </sheetView>
  </sheetViews>
  <sheetFormatPr defaultRowHeight="15" x14ac:dyDescent="0.25"/>
  <cols>
    <col min="3" max="10" width="9.28515625" bestFit="1" customWidth="1"/>
    <col min="11" max="11" width="12.140625" bestFit="1" customWidth="1"/>
    <col min="12" max="16" width="9.28515625" bestFit="1" customWidth="1"/>
    <col min="17" max="17" width="12.140625" bestFit="1" customWidth="1"/>
    <col min="18" max="18" width="13.28515625" bestFit="1" customWidth="1"/>
    <col min="19" max="20" width="9.28515625" bestFit="1" customWidth="1"/>
    <col min="21" max="21" width="12.140625" bestFit="1" customWidth="1"/>
    <col min="22" max="22" width="9.28515625" bestFit="1" customWidth="1"/>
    <col min="23" max="23" width="13.28515625" bestFit="1" customWidth="1"/>
    <col min="24" max="27" width="9.28515625" bestFit="1" customWidth="1"/>
    <col min="28" max="28" width="12.140625" bestFit="1" customWidth="1"/>
    <col min="29" max="33" width="9.28515625" bestFit="1" customWidth="1"/>
    <col min="34" max="34" width="13.28515625" bestFit="1" customWidth="1"/>
  </cols>
  <sheetData>
    <row r="1" spans="1:3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 x14ac:dyDescent="0.25">
      <c r="A2">
        <f>LEFT(B2,9)*1</f>
        <v>40302005</v>
      </c>
      <c r="B2" t="s">
        <v>33</v>
      </c>
      <c r="C2" s="1">
        <f>IFERROR(VLOOKUP($A2,delixf,2,0)*(Físico!B2),0)</f>
        <v>0</v>
      </c>
      <c r="D2" s="1">
        <f>IFERROR(VLOOKUP($A2,delixf,2,0)*(Físico!C2),0)</f>
        <v>0</v>
      </c>
      <c r="E2" s="1">
        <f>IFERROR(VLOOKUP($A2,delixf,2,0)*(Físico!D2),0)</f>
        <v>0</v>
      </c>
      <c r="F2" s="1">
        <f>IFERROR(VLOOKUP($A2,delixf,2,0)*(Físico!E2),0)</f>
        <v>0</v>
      </c>
      <c r="G2" s="1">
        <f>IFERROR(VLOOKUP($A2,delixf,2,0)*(Físico!F2),0)</f>
        <v>0</v>
      </c>
      <c r="H2" s="1">
        <f>IFERROR(VLOOKUP($A2,delixf,2,0)*(Físico!G2),0)</f>
        <v>0</v>
      </c>
      <c r="I2" s="1">
        <f>IFERROR(VLOOKUP($A2,delixf,2,0)*(Físico!H2),0)</f>
        <v>0</v>
      </c>
      <c r="J2" s="1">
        <f>IFERROR(VLOOKUP($A2,delixf,2,0)*(Físico!I2),0)</f>
        <v>0</v>
      </c>
      <c r="K2" s="1">
        <f>IFERROR(VLOOKUP($A2,delixf,2,0)*(Físico!J2),0)</f>
        <v>0</v>
      </c>
      <c r="L2" s="1">
        <f>IFERROR(VLOOKUP($A2,delixf,2,0)*(Físico!K2),0)</f>
        <v>0</v>
      </c>
      <c r="M2" s="1">
        <f>IFERROR(VLOOKUP($A2,delixf,2,0)*(Físico!L2),0)</f>
        <v>0</v>
      </c>
      <c r="N2" s="1">
        <f>IFERROR(VLOOKUP($A2,delixf,2,0)*(Físico!M2),0)</f>
        <v>0</v>
      </c>
      <c r="O2" s="1">
        <f>IFERROR(VLOOKUP($A2,delixf,2,0)*(Físico!N2),0)</f>
        <v>0</v>
      </c>
      <c r="P2" s="1">
        <f>IFERROR(VLOOKUP($A2,delixf,2,0)*(Físico!O2),0)</f>
        <v>0</v>
      </c>
      <c r="Q2" s="1">
        <f>IFERROR(VLOOKUP($A2,delixf,2,0)*(Físico!P2),0)</f>
        <v>0</v>
      </c>
      <c r="R2" s="1">
        <f>IFERROR(VLOOKUP($A2,delixf,2,0)*(Físico!Q2),0)</f>
        <v>0</v>
      </c>
      <c r="S2" s="1">
        <f>IFERROR(VLOOKUP($A2,delixf,2,0)*(Físico!R2),0)</f>
        <v>0</v>
      </c>
      <c r="T2" s="1">
        <f>IFERROR(VLOOKUP($A2,delixf,2,0)*(Físico!S2),0)</f>
        <v>0</v>
      </c>
      <c r="U2" s="1">
        <f>IFERROR(VLOOKUP($A2,delixf,2,0)*(Físico!T2),0)</f>
        <v>785.04</v>
      </c>
      <c r="V2" s="1">
        <f>IFERROR(VLOOKUP($A2,delixf,2,0)*(Físico!U2),0)</f>
        <v>0</v>
      </c>
      <c r="W2" s="1">
        <f>IFERROR(VLOOKUP($A2,delixf,2,0)*(Físico!V2),0)</f>
        <v>0</v>
      </c>
      <c r="X2" s="1">
        <f>IFERROR(VLOOKUP($A2,delixf,2,0)*(Físico!W2),0)</f>
        <v>0</v>
      </c>
      <c r="Y2" s="1">
        <f>IFERROR(VLOOKUP($A2,delixf,2,0)*(Físico!X2),0)</f>
        <v>0</v>
      </c>
      <c r="Z2" s="1">
        <f>IFERROR(VLOOKUP($A2,delixf,2,0)*(Físico!Y2),0)</f>
        <v>0</v>
      </c>
      <c r="AA2" s="1">
        <f>IFERROR(VLOOKUP($A2,delixf,2,0)*(Físico!Z2),0)</f>
        <v>0</v>
      </c>
      <c r="AB2" s="1">
        <f>IFERROR(VLOOKUP($A2,delixf,2,0)*(Físico!AA2),0)</f>
        <v>0</v>
      </c>
      <c r="AC2" s="1">
        <f>IFERROR(VLOOKUP($A2,delixf,2,0)*(Físico!AB2),0)</f>
        <v>0</v>
      </c>
      <c r="AD2" s="1">
        <f>IFERROR(VLOOKUP($A2,delixf,2,0)*(Físico!AC2),0)</f>
        <v>0</v>
      </c>
      <c r="AE2" s="1">
        <f>IFERROR(VLOOKUP($A2,delixf,2,0)*(Físico!AD2),0)</f>
        <v>0</v>
      </c>
      <c r="AF2" s="1">
        <f>IFERROR(VLOOKUP($A2,delixf,2,0)*(Físico!AE2),0)</f>
        <v>0</v>
      </c>
      <c r="AG2" s="1">
        <f>IFERROR(VLOOKUP($A2,delixf,2,0)*(Físico!AF2),0)</f>
        <v>0</v>
      </c>
      <c r="AH2" s="1">
        <f>SUM(C2:AG2)</f>
        <v>785.04</v>
      </c>
    </row>
    <row r="3" spans="1:34" x14ac:dyDescent="0.25">
      <c r="A3">
        <f t="shared" ref="A3:A26" si="0">LEFT(B3,9)*1</f>
        <v>40302011</v>
      </c>
      <c r="B3" t="s">
        <v>34</v>
      </c>
      <c r="C3" s="1">
        <f>IFERROR(VLOOKUP($A3,delixf,2,0)*(Físico!B3),0)</f>
        <v>0</v>
      </c>
      <c r="D3" s="1">
        <f>IFERROR(VLOOKUP($A3,delixf,2,0)*(Físico!C3),0)</f>
        <v>0</v>
      </c>
      <c r="E3" s="1">
        <f>IFERROR(VLOOKUP($A3,delixf,2,0)*(Físico!D3),0)</f>
        <v>0</v>
      </c>
      <c r="F3" s="1">
        <f>IFERROR(VLOOKUP($A3,delixf,2,0)*(Físico!E3),0)</f>
        <v>0</v>
      </c>
      <c r="G3" s="1">
        <f>IFERROR(VLOOKUP($A3,delixf,2,0)*(Físico!F3),0)</f>
        <v>0</v>
      </c>
      <c r="H3" s="1">
        <f>IFERROR(VLOOKUP($A3,delixf,2,0)*(Físico!G3),0)</f>
        <v>0</v>
      </c>
      <c r="I3" s="1">
        <f>IFERROR(VLOOKUP($A3,delixf,2,0)*(Físico!H3),0)</f>
        <v>0</v>
      </c>
      <c r="J3" s="1">
        <f>IFERROR(VLOOKUP($A3,delixf,2,0)*(Físico!I3),0)</f>
        <v>0</v>
      </c>
      <c r="K3" s="1">
        <f>IFERROR(VLOOKUP($A3,delixf,2,0)*(Físico!J3),0)</f>
        <v>0</v>
      </c>
      <c r="L3" s="1">
        <f>IFERROR(VLOOKUP($A3,delixf,2,0)*(Físico!K3),0)</f>
        <v>0</v>
      </c>
      <c r="M3" s="1">
        <f>IFERROR(VLOOKUP($A3,delixf,2,0)*(Físico!L3),0)</f>
        <v>0</v>
      </c>
      <c r="N3" s="1">
        <f>IFERROR(VLOOKUP($A3,delixf,2,0)*(Físico!M3),0)</f>
        <v>0</v>
      </c>
      <c r="O3" s="1">
        <f>IFERROR(VLOOKUP($A3,delixf,2,0)*(Físico!N3),0)</f>
        <v>0</v>
      </c>
      <c r="P3" s="1">
        <f>IFERROR(VLOOKUP($A3,delixf,2,0)*(Físico!O3),0)</f>
        <v>0</v>
      </c>
      <c r="Q3" s="1">
        <f>IFERROR(VLOOKUP($A3,delixf,2,0)*(Físico!P3),0)</f>
        <v>2636.92</v>
      </c>
      <c r="R3" s="1">
        <f>IFERROR(VLOOKUP($A3,delixf,2,0)*(Físico!Q3),0)</f>
        <v>0</v>
      </c>
      <c r="S3" s="1">
        <f>IFERROR(VLOOKUP($A3,delixf,2,0)*(Físico!R3),0)</f>
        <v>0</v>
      </c>
      <c r="T3" s="1">
        <f>IFERROR(VLOOKUP($A3,delixf,2,0)*(Físico!S3),0)</f>
        <v>0</v>
      </c>
      <c r="U3" s="1">
        <f>IFERROR(VLOOKUP($A3,delixf,2,0)*(Físico!T3),0)</f>
        <v>0</v>
      </c>
      <c r="V3" s="1">
        <f>IFERROR(VLOOKUP($A3,delixf,2,0)*(Físico!U3),0)</f>
        <v>0</v>
      </c>
      <c r="W3" s="1">
        <f>IFERROR(VLOOKUP($A3,delixf,2,0)*(Físico!V3),0)</f>
        <v>0</v>
      </c>
      <c r="X3" s="1">
        <f>IFERROR(VLOOKUP($A3,delixf,2,0)*(Físico!W3),0)</f>
        <v>0</v>
      </c>
      <c r="Y3" s="1">
        <f>IFERROR(VLOOKUP($A3,delixf,2,0)*(Físico!X3),0)</f>
        <v>0</v>
      </c>
      <c r="Z3" s="1">
        <f>IFERROR(VLOOKUP($A3,delixf,2,0)*(Físico!Y3),0)</f>
        <v>0</v>
      </c>
      <c r="AA3" s="1">
        <f>IFERROR(VLOOKUP($A3,delixf,2,0)*(Físico!Z3),0)</f>
        <v>0</v>
      </c>
      <c r="AB3" s="1">
        <f>IFERROR(VLOOKUP($A3,delixf,2,0)*(Físico!AA3),0)</f>
        <v>5273.84</v>
      </c>
      <c r="AC3" s="1">
        <f>IFERROR(VLOOKUP($A3,delixf,2,0)*(Físico!AB3),0)</f>
        <v>0</v>
      </c>
      <c r="AD3" s="1">
        <f>IFERROR(VLOOKUP($A3,delixf,2,0)*(Físico!AC3),0)</f>
        <v>0</v>
      </c>
      <c r="AE3" s="1">
        <f>IFERROR(VLOOKUP($A3,delixf,2,0)*(Físico!AD3),0)</f>
        <v>0</v>
      </c>
      <c r="AF3" s="1">
        <f>IFERROR(VLOOKUP($A3,delixf,2,0)*(Físico!AE3),0)</f>
        <v>0</v>
      </c>
      <c r="AG3" s="1">
        <f>IFERROR(VLOOKUP($A3,delixf,2,0)*(Físico!AF3),0)</f>
        <v>0</v>
      </c>
      <c r="AH3" s="1">
        <f t="shared" ref="AH3:AH27" si="1">SUM(C3:AG3)</f>
        <v>7910.76</v>
      </c>
    </row>
    <row r="4" spans="1:34" x14ac:dyDescent="0.25">
      <c r="A4">
        <f t="shared" si="0"/>
        <v>40701038</v>
      </c>
      <c r="B4" t="s">
        <v>35</v>
      </c>
      <c r="C4" s="1">
        <f>IFERROR(VLOOKUP($A4,delixf,2,0)*(Físico!B4),0)</f>
        <v>0</v>
      </c>
      <c r="D4" s="1">
        <f>IFERROR(VLOOKUP($A4,delixf,2,0)*(Físico!C4),0)</f>
        <v>0</v>
      </c>
      <c r="E4" s="1">
        <f>IFERROR(VLOOKUP($A4,delixf,2,0)*(Físico!D4),0)</f>
        <v>0</v>
      </c>
      <c r="F4" s="1">
        <f>IFERROR(VLOOKUP($A4,delixf,2,0)*(Físico!E4),0)</f>
        <v>0</v>
      </c>
      <c r="G4" s="1">
        <f>IFERROR(VLOOKUP($A4,delixf,2,0)*(Físico!F4),0)</f>
        <v>0</v>
      </c>
      <c r="H4" s="1">
        <f>IFERROR(VLOOKUP($A4,delixf,2,0)*(Físico!G4),0)</f>
        <v>0</v>
      </c>
      <c r="I4" s="1">
        <f>IFERROR(VLOOKUP($A4,delixf,2,0)*(Físico!H4),0)</f>
        <v>0</v>
      </c>
      <c r="J4" s="1">
        <f>IFERROR(VLOOKUP($A4,delixf,2,0)*(Físico!I4),0)</f>
        <v>0</v>
      </c>
      <c r="K4" s="1">
        <f>IFERROR(VLOOKUP($A4,delixf,2,0)*(Físico!J4),0)</f>
        <v>0</v>
      </c>
      <c r="L4" s="1">
        <f>IFERROR(VLOOKUP($A4,delixf,2,0)*(Físico!K4),0)</f>
        <v>0</v>
      </c>
      <c r="M4" s="1">
        <f>IFERROR(VLOOKUP($A4,delixf,2,0)*(Físico!L4),0)</f>
        <v>0</v>
      </c>
      <c r="N4" s="1">
        <f>IFERROR(VLOOKUP($A4,delixf,2,0)*(Físico!M4),0)</f>
        <v>0</v>
      </c>
      <c r="O4" s="1">
        <f>IFERROR(VLOOKUP($A4,delixf,2,0)*(Físico!N4),0)</f>
        <v>0</v>
      </c>
      <c r="P4" s="1">
        <f>IFERROR(VLOOKUP($A4,delixf,2,0)*(Físico!O4),0)</f>
        <v>0</v>
      </c>
      <c r="Q4" s="1">
        <f>IFERROR(VLOOKUP($A4,delixf,2,0)*(Físico!P4),0)</f>
        <v>0</v>
      </c>
      <c r="R4" s="1">
        <f>IFERROR(VLOOKUP($A4,delixf,2,0)*(Físico!Q4),0)</f>
        <v>0</v>
      </c>
      <c r="S4" s="1">
        <f>IFERROR(VLOOKUP($A4,delixf,2,0)*(Físico!R4),0)</f>
        <v>0</v>
      </c>
      <c r="T4" s="1">
        <f>IFERROR(VLOOKUP($A4,delixf,2,0)*(Físico!S4),0)</f>
        <v>0</v>
      </c>
      <c r="U4" s="1">
        <f>IFERROR(VLOOKUP($A4,delixf,2,0)*(Físico!T4),0)</f>
        <v>3072.5</v>
      </c>
      <c r="V4" s="1">
        <f>IFERROR(VLOOKUP($A4,delixf,2,0)*(Físico!U4),0)</f>
        <v>0</v>
      </c>
      <c r="W4" s="1">
        <f>IFERROR(VLOOKUP($A4,delixf,2,0)*(Físico!V4),0)</f>
        <v>0</v>
      </c>
      <c r="X4" s="1">
        <f>IFERROR(VLOOKUP($A4,delixf,2,0)*(Físico!W4),0)</f>
        <v>0</v>
      </c>
      <c r="Y4" s="1">
        <f>IFERROR(VLOOKUP($A4,delixf,2,0)*(Físico!X4),0)</f>
        <v>0</v>
      </c>
      <c r="Z4" s="1">
        <f>IFERROR(VLOOKUP($A4,delixf,2,0)*(Físico!Y4),0)</f>
        <v>0</v>
      </c>
      <c r="AA4" s="1">
        <f>IFERROR(VLOOKUP($A4,delixf,2,0)*(Físico!Z4),0)</f>
        <v>0</v>
      </c>
      <c r="AB4" s="1">
        <f>IFERROR(VLOOKUP($A4,delixf,2,0)*(Físico!AA4),0)</f>
        <v>0</v>
      </c>
      <c r="AC4" s="1">
        <f>IFERROR(VLOOKUP($A4,delixf,2,0)*(Físico!AB4),0)</f>
        <v>0</v>
      </c>
      <c r="AD4" s="1">
        <f>IFERROR(VLOOKUP($A4,delixf,2,0)*(Físico!AC4),0)</f>
        <v>0</v>
      </c>
      <c r="AE4" s="1">
        <f>IFERROR(VLOOKUP($A4,delixf,2,0)*(Físico!AD4),0)</f>
        <v>0</v>
      </c>
      <c r="AF4" s="1">
        <f>IFERROR(VLOOKUP($A4,delixf,2,0)*(Físico!AE4),0)</f>
        <v>0</v>
      </c>
      <c r="AG4" s="1">
        <f>IFERROR(VLOOKUP($A4,delixf,2,0)*(Físico!AF4),0)</f>
        <v>0</v>
      </c>
      <c r="AH4" s="1">
        <f t="shared" si="1"/>
        <v>3072.5</v>
      </c>
    </row>
    <row r="5" spans="1:34" x14ac:dyDescent="0.25">
      <c r="A5">
        <f t="shared" si="0"/>
        <v>41501001</v>
      </c>
      <c r="B5" t="s">
        <v>36</v>
      </c>
      <c r="C5" s="1">
        <f>IFERROR(VLOOKUP($A5,delixf,2,0)*(Físico!B5),0)</f>
        <v>0</v>
      </c>
      <c r="D5" s="1">
        <f>IFERROR(VLOOKUP($A5,delixf,2,0)*(Físico!C5),0)</f>
        <v>0</v>
      </c>
      <c r="E5" s="1">
        <f>IFERROR(VLOOKUP($A5,delixf,2,0)*(Físico!D5),0)</f>
        <v>0</v>
      </c>
      <c r="F5" s="1">
        <f>IFERROR(VLOOKUP($A5,delixf,2,0)*(Físico!E5),0)</f>
        <v>0</v>
      </c>
      <c r="G5" s="1">
        <f>IFERROR(VLOOKUP($A5,delixf,2,0)*(Físico!F5),0)</f>
        <v>0</v>
      </c>
      <c r="H5" s="1">
        <f>IFERROR(VLOOKUP($A5,delixf,2,0)*(Físico!G5),0)</f>
        <v>0</v>
      </c>
      <c r="I5" s="1">
        <f>IFERROR(VLOOKUP($A5,delixf,2,0)*(Físico!H5),0)</f>
        <v>0</v>
      </c>
      <c r="J5" s="1">
        <f>IFERROR(VLOOKUP($A5,delixf,2,0)*(Físico!I5),0)</f>
        <v>0</v>
      </c>
      <c r="K5" s="1">
        <f>IFERROR(VLOOKUP($A5,delixf,2,0)*(Físico!J5),0)</f>
        <v>0</v>
      </c>
      <c r="L5" s="1">
        <f>IFERROR(VLOOKUP($A5,delixf,2,0)*(Físico!K5),0)</f>
        <v>0</v>
      </c>
      <c r="M5" s="1">
        <f>IFERROR(VLOOKUP($A5,delixf,2,0)*(Físico!L5),0)</f>
        <v>0</v>
      </c>
      <c r="N5" s="1">
        <f>IFERROR(VLOOKUP($A5,delixf,2,0)*(Físico!M5),0)</f>
        <v>0</v>
      </c>
      <c r="O5" s="1">
        <f>IFERROR(VLOOKUP($A5,delixf,2,0)*(Físico!N5),0)</f>
        <v>0</v>
      </c>
      <c r="P5" s="1">
        <f>IFERROR(VLOOKUP($A5,delixf,2,0)*(Físico!O5),0)</f>
        <v>0</v>
      </c>
      <c r="Q5" s="1">
        <f>IFERROR(VLOOKUP($A5,delixf,2,0)*(Físico!P5),0)</f>
        <v>0</v>
      </c>
      <c r="R5" s="1">
        <f>IFERROR(VLOOKUP($A5,delixf,2,0)*(Físico!Q5),0)</f>
        <v>0</v>
      </c>
      <c r="S5" s="1">
        <f>IFERROR(VLOOKUP($A5,delixf,2,0)*(Físico!R5),0)</f>
        <v>0</v>
      </c>
      <c r="T5" s="1">
        <f>IFERROR(VLOOKUP($A5,delixf,2,0)*(Físico!S5),0)</f>
        <v>0</v>
      </c>
      <c r="U5" s="1">
        <f>IFERROR(VLOOKUP($A5,delixf,2,0)*(Físico!T5),0)</f>
        <v>0</v>
      </c>
      <c r="V5" s="1">
        <f>IFERROR(VLOOKUP($A5,delixf,2,0)*(Físico!U5),0)</f>
        <v>0</v>
      </c>
      <c r="W5" s="1">
        <f>IFERROR(VLOOKUP($A5,delixf,2,0)*(Físico!V5),0)</f>
        <v>0</v>
      </c>
      <c r="X5" s="1">
        <f>IFERROR(VLOOKUP($A5,delixf,2,0)*(Físico!W5),0)</f>
        <v>0</v>
      </c>
      <c r="Y5" s="1">
        <f>IFERROR(VLOOKUP($A5,delixf,2,0)*(Físico!X5),0)</f>
        <v>0</v>
      </c>
      <c r="Z5" s="1">
        <f>IFERROR(VLOOKUP($A5,delixf,2,0)*(Físico!Y5),0)</f>
        <v>0</v>
      </c>
      <c r="AA5" s="1">
        <f>IFERROR(VLOOKUP($A5,delixf,2,0)*(Físico!Z5),0)</f>
        <v>0</v>
      </c>
      <c r="AB5" s="1">
        <f>IFERROR(VLOOKUP($A5,delixf,2,0)*(Físico!AA5),0)</f>
        <v>0</v>
      </c>
      <c r="AC5" s="1">
        <f>IFERROR(VLOOKUP($A5,delixf,2,0)*(Físico!AB5),0)</f>
        <v>0</v>
      </c>
      <c r="AD5" s="1">
        <f>IFERROR(VLOOKUP($A5,delixf,2,0)*(Físico!AC5),0)</f>
        <v>0</v>
      </c>
      <c r="AE5" s="1">
        <f>IFERROR(VLOOKUP($A5,delixf,2,0)*(Físico!AD5),0)</f>
        <v>0</v>
      </c>
      <c r="AF5" s="1">
        <f>IFERROR(VLOOKUP($A5,delixf,2,0)*(Físico!AE5),0)</f>
        <v>0</v>
      </c>
      <c r="AG5" s="1">
        <f>IFERROR(VLOOKUP($A5,delixf,2,0)*(Físico!AF5),0)</f>
        <v>0</v>
      </c>
      <c r="AH5" s="1">
        <f t="shared" si="1"/>
        <v>0</v>
      </c>
    </row>
    <row r="6" spans="1:34" x14ac:dyDescent="0.25">
      <c r="A6">
        <f t="shared" si="0"/>
        <v>41502003</v>
      </c>
      <c r="B6" t="s">
        <v>37</v>
      </c>
      <c r="C6" s="1">
        <f>IFERROR(VLOOKUP($A6,delixf,2,0)*(Físico!B6),0)</f>
        <v>0</v>
      </c>
      <c r="D6" s="1">
        <f>IFERROR(VLOOKUP($A6,delixf,2,0)*(Físico!C6),0)</f>
        <v>0</v>
      </c>
      <c r="E6" s="1">
        <f>IFERROR(VLOOKUP($A6,delixf,2,0)*(Físico!D6),0)</f>
        <v>0</v>
      </c>
      <c r="F6" s="1">
        <f>IFERROR(VLOOKUP($A6,delixf,2,0)*(Físico!E6),0)</f>
        <v>0</v>
      </c>
      <c r="G6" s="1">
        <f>IFERROR(VLOOKUP($A6,delixf,2,0)*(Físico!F6),0)</f>
        <v>0</v>
      </c>
      <c r="H6" s="1">
        <f>IFERROR(VLOOKUP($A6,delixf,2,0)*(Físico!G6),0)</f>
        <v>0</v>
      </c>
      <c r="I6" s="1">
        <f>IFERROR(VLOOKUP($A6,delixf,2,0)*(Físico!H6),0)</f>
        <v>0</v>
      </c>
      <c r="J6" s="1">
        <f>IFERROR(VLOOKUP($A6,delixf,2,0)*(Físico!I6),0)</f>
        <v>0</v>
      </c>
      <c r="K6" s="1">
        <f>IFERROR(VLOOKUP($A6,delixf,2,0)*(Físico!J6),0)</f>
        <v>0</v>
      </c>
      <c r="L6" s="1">
        <f>IFERROR(VLOOKUP($A6,delixf,2,0)*(Físico!K6),0)</f>
        <v>0</v>
      </c>
      <c r="M6" s="1">
        <f>IFERROR(VLOOKUP($A6,delixf,2,0)*(Físico!L6),0)</f>
        <v>0</v>
      </c>
      <c r="N6" s="1">
        <f>IFERROR(VLOOKUP($A6,delixf,2,0)*(Físico!M6),0)</f>
        <v>0</v>
      </c>
      <c r="O6" s="1">
        <f>IFERROR(VLOOKUP($A6,delixf,2,0)*(Físico!N6),0)</f>
        <v>0</v>
      </c>
      <c r="P6" s="1">
        <f>IFERROR(VLOOKUP($A6,delixf,2,0)*(Físico!O6),0)</f>
        <v>0</v>
      </c>
      <c r="Q6" s="1">
        <f>IFERROR(VLOOKUP($A6,delixf,2,0)*(Físico!P6),0)</f>
        <v>0</v>
      </c>
      <c r="R6" s="1">
        <f>IFERROR(VLOOKUP($A6,delixf,2,0)*(Físico!Q6),0)</f>
        <v>0</v>
      </c>
      <c r="S6" s="1">
        <f>IFERROR(VLOOKUP($A6,delixf,2,0)*(Físico!R6),0)</f>
        <v>0</v>
      </c>
      <c r="T6" s="1">
        <f>IFERROR(VLOOKUP($A6,delixf,2,0)*(Físico!S6),0)</f>
        <v>0</v>
      </c>
      <c r="U6" s="1">
        <f>IFERROR(VLOOKUP($A6,delixf,2,0)*(Físico!T6),0)</f>
        <v>0</v>
      </c>
      <c r="V6" s="1">
        <f>IFERROR(VLOOKUP($A6,delixf,2,0)*(Físico!U6),0)</f>
        <v>0</v>
      </c>
      <c r="W6" s="1">
        <f>IFERROR(VLOOKUP($A6,delixf,2,0)*(Físico!V6),0)</f>
        <v>0</v>
      </c>
      <c r="X6" s="1">
        <f>IFERROR(VLOOKUP($A6,delixf,2,0)*(Físico!W6),0)</f>
        <v>0</v>
      </c>
      <c r="Y6" s="1">
        <f>IFERROR(VLOOKUP($A6,delixf,2,0)*(Físico!X6),0)</f>
        <v>0</v>
      </c>
      <c r="Z6" s="1">
        <f>IFERROR(VLOOKUP($A6,delixf,2,0)*(Físico!Y6),0)</f>
        <v>0</v>
      </c>
      <c r="AA6" s="1">
        <f>IFERROR(VLOOKUP($A6,delixf,2,0)*(Físico!Z6),0)</f>
        <v>0</v>
      </c>
      <c r="AB6" s="1">
        <f>IFERROR(VLOOKUP($A6,delixf,2,0)*(Físico!AA6),0)</f>
        <v>0</v>
      </c>
      <c r="AC6" s="1">
        <f>IFERROR(VLOOKUP($A6,delixf,2,0)*(Físico!AB6),0)</f>
        <v>0</v>
      </c>
      <c r="AD6" s="1">
        <f>IFERROR(VLOOKUP($A6,delixf,2,0)*(Físico!AC6),0)</f>
        <v>0</v>
      </c>
      <c r="AE6" s="1">
        <f>IFERROR(VLOOKUP($A6,delixf,2,0)*(Físico!AD6),0)</f>
        <v>0</v>
      </c>
      <c r="AF6" s="1">
        <f>IFERROR(VLOOKUP($A6,delixf,2,0)*(Físico!AE6),0)</f>
        <v>0</v>
      </c>
      <c r="AG6" s="1">
        <f>IFERROR(VLOOKUP($A6,delixf,2,0)*(Físico!AF6),0)</f>
        <v>0</v>
      </c>
      <c r="AH6" s="1">
        <f t="shared" si="1"/>
        <v>0</v>
      </c>
    </row>
    <row r="7" spans="1:34" x14ac:dyDescent="0.25">
      <c r="A7">
        <f t="shared" si="0"/>
        <v>41502005</v>
      </c>
      <c r="B7" t="s">
        <v>38</v>
      </c>
      <c r="C7" s="1">
        <f>IFERROR(VLOOKUP($A7,delixf,2,0)*(Físico!B7),0)</f>
        <v>0</v>
      </c>
      <c r="D7" s="1">
        <f>IFERROR(VLOOKUP($A7,delixf,2,0)*(Físico!C7),0)</f>
        <v>0</v>
      </c>
      <c r="E7" s="1">
        <f>IFERROR(VLOOKUP($A7,delixf,2,0)*(Físico!D7),0)</f>
        <v>0</v>
      </c>
      <c r="F7" s="1">
        <f>IFERROR(VLOOKUP($A7,delixf,2,0)*(Físico!E7),0)</f>
        <v>0</v>
      </c>
      <c r="G7" s="1">
        <f>IFERROR(VLOOKUP($A7,delixf,2,0)*(Físico!F7),0)</f>
        <v>0</v>
      </c>
      <c r="H7" s="1">
        <f>IFERROR(VLOOKUP($A7,delixf,2,0)*(Físico!G7),0)</f>
        <v>0</v>
      </c>
      <c r="I7" s="1">
        <f>IFERROR(VLOOKUP($A7,delixf,2,0)*(Físico!H7),0)</f>
        <v>0</v>
      </c>
      <c r="J7" s="1">
        <f>IFERROR(VLOOKUP($A7,delixf,2,0)*(Físico!I7),0)</f>
        <v>0</v>
      </c>
      <c r="K7" s="1">
        <f>IFERROR(VLOOKUP($A7,delixf,2,0)*(Físico!J7),0)</f>
        <v>0</v>
      </c>
      <c r="L7" s="1">
        <f>IFERROR(VLOOKUP($A7,delixf,2,0)*(Físico!K7),0)</f>
        <v>0</v>
      </c>
      <c r="M7" s="1">
        <f>IFERROR(VLOOKUP($A7,delixf,2,0)*(Físico!L7),0)</f>
        <v>0</v>
      </c>
      <c r="N7" s="1">
        <f>IFERROR(VLOOKUP($A7,delixf,2,0)*(Físico!M7),0)</f>
        <v>0</v>
      </c>
      <c r="O7" s="1">
        <f>IFERROR(VLOOKUP($A7,delixf,2,0)*(Físico!N7),0)</f>
        <v>0</v>
      </c>
      <c r="P7" s="1">
        <f>IFERROR(VLOOKUP($A7,delixf,2,0)*(Físico!O7),0)</f>
        <v>0</v>
      </c>
      <c r="Q7" s="1">
        <f>IFERROR(VLOOKUP($A7,delixf,2,0)*(Físico!P7),0)</f>
        <v>0</v>
      </c>
      <c r="R7" s="1">
        <f>IFERROR(VLOOKUP($A7,delixf,2,0)*(Físico!Q7),0)</f>
        <v>0</v>
      </c>
      <c r="S7" s="1">
        <f>IFERROR(VLOOKUP($A7,delixf,2,0)*(Físico!R7),0)</f>
        <v>0</v>
      </c>
      <c r="T7" s="1">
        <f>IFERROR(VLOOKUP($A7,delixf,2,0)*(Físico!S7),0)</f>
        <v>0</v>
      </c>
      <c r="U7" s="1">
        <f>IFERROR(VLOOKUP($A7,delixf,2,0)*(Físico!T7),0)</f>
        <v>0</v>
      </c>
      <c r="V7" s="1">
        <f>IFERROR(VLOOKUP($A7,delixf,2,0)*(Físico!U7),0)</f>
        <v>0</v>
      </c>
      <c r="W7" s="1">
        <f>IFERROR(VLOOKUP($A7,delixf,2,0)*(Físico!V7),0)</f>
        <v>0</v>
      </c>
      <c r="X7" s="1">
        <f>IFERROR(VLOOKUP($A7,delixf,2,0)*(Físico!W7),0)</f>
        <v>0</v>
      </c>
      <c r="Y7" s="1">
        <f>IFERROR(VLOOKUP($A7,delixf,2,0)*(Físico!X7),0)</f>
        <v>0</v>
      </c>
      <c r="Z7" s="1">
        <f>IFERROR(VLOOKUP($A7,delixf,2,0)*(Físico!Y7),0)</f>
        <v>0</v>
      </c>
      <c r="AA7" s="1">
        <f>IFERROR(VLOOKUP($A7,delixf,2,0)*(Físico!Z7),0)</f>
        <v>0</v>
      </c>
      <c r="AB7" s="1">
        <f>IFERROR(VLOOKUP($A7,delixf,2,0)*(Físico!AA7),0)</f>
        <v>0</v>
      </c>
      <c r="AC7" s="1">
        <f>IFERROR(VLOOKUP($A7,delixf,2,0)*(Físico!AB7),0)</f>
        <v>0</v>
      </c>
      <c r="AD7" s="1">
        <f>IFERROR(VLOOKUP($A7,delixf,2,0)*(Físico!AC7),0)</f>
        <v>0</v>
      </c>
      <c r="AE7" s="1">
        <f>IFERROR(VLOOKUP($A7,delixf,2,0)*(Físico!AD7),0)</f>
        <v>0</v>
      </c>
      <c r="AF7" s="1">
        <f>IFERROR(VLOOKUP($A7,delixf,2,0)*(Físico!AE7),0)</f>
        <v>0</v>
      </c>
      <c r="AG7" s="1">
        <f>IFERROR(VLOOKUP($A7,delixf,2,0)*(Físico!AF7),0)</f>
        <v>0</v>
      </c>
      <c r="AH7" s="1">
        <f t="shared" si="1"/>
        <v>0</v>
      </c>
    </row>
    <row r="8" spans="1:34" x14ac:dyDescent="0.25">
      <c r="A8">
        <f t="shared" si="0"/>
        <v>41502006</v>
      </c>
      <c r="B8" t="s">
        <v>39</v>
      </c>
      <c r="C8" s="1">
        <f>IFERROR(VLOOKUP($A8,delixf,2,0)*(Físico!B8),0)</f>
        <v>0</v>
      </c>
      <c r="D8" s="1">
        <f>IFERROR(VLOOKUP($A8,delixf,2,0)*(Físico!C8),0)</f>
        <v>0</v>
      </c>
      <c r="E8" s="1">
        <f>IFERROR(VLOOKUP($A8,delixf,2,0)*(Físico!D8),0)</f>
        <v>0</v>
      </c>
      <c r="F8" s="1">
        <f>IFERROR(VLOOKUP($A8,delixf,2,0)*(Físico!E8),0)</f>
        <v>0</v>
      </c>
      <c r="G8" s="1">
        <f>IFERROR(VLOOKUP($A8,delixf,2,0)*(Físico!F8),0)</f>
        <v>0</v>
      </c>
      <c r="H8" s="1">
        <f>IFERROR(VLOOKUP($A8,delixf,2,0)*(Físico!G8),0)</f>
        <v>0</v>
      </c>
      <c r="I8" s="1">
        <f>IFERROR(VLOOKUP($A8,delixf,2,0)*(Físico!H8),0)</f>
        <v>0</v>
      </c>
      <c r="J8" s="1">
        <f>IFERROR(VLOOKUP($A8,delixf,2,0)*(Físico!I8),0)</f>
        <v>0</v>
      </c>
      <c r="K8" s="1">
        <f>IFERROR(VLOOKUP($A8,delixf,2,0)*(Físico!J8),0)</f>
        <v>0</v>
      </c>
      <c r="L8" s="1">
        <f>IFERROR(VLOOKUP($A8,delixf,2,0)*(Físico!K8),0)</f>
        <v>0</v>
      </c>
      <c r="M8" s="1">
        <f>IFERROR(VLOOKUP($A8,delixf,2,0)*(Físico!L8),0)</f>
        <v>0</v>
      </c>
      <c r="N8" s="1">
        <f>IFERROR(VLOOKUP($A8,delixf,2,0)*(Físico!M8),0)</f>
        <v>0</v>
      </c>
      <c r="O8" s="1">
        <f>IFERROR(VLOOKUP($A8,delixf,2,0)*(Físico!N8),0)</f>
        <v>0</v>
      </c>
      <c r="P8" s="1">
        <f>IFERROR(VLOOKUP($A8,delixf,2,0)*(Físico!O8),0)</f>
        <v>0</v>
      </c>
      <c r="Q8" s="1">
        <f>IFERROR(VLOOKUP($A8,delixf,2,0)*(Físico!P8),0)</f>
        <v>0</v>
      </c>
      <c r="R8" s="1">
        <f>IFERROR(VLOOKUP($A8,delixf,2,0)*(Físico!Q8),0)</f>
        <v>0</v>
      </c>
      <c r="S8" s="1">
        <f>IFERROR(VLOOKUP($A8,delixf,2,0)*(Físico!R8),0)</f>
        <v>0</v>
      </c>
      <c r="T8" s="1">
        <f>IFERROR(VLOOKUP($A8,delixf,2,0)*(Físico!S8),0)</f>
        <v>0</v>
      </c>
      <c r="U8" s="1">
        <f>IFERROR(VLOOKUP($A8,delixf,2,0)*(Físico!T8),0)</f>
        <v>0</v>
      </c>
      <c r="V8" s="1">
        <f>IFERROR(VLOOKUP($A8,delixf,2,0)*(Físico!U8),0)</f>
        <v>0</v>
      </c>
      <c r="W8" s="1">
        <f>IFERROR(VLOOKUP($A8,delixf,2,0)*(Físico!V8),0)</f>
        <v>0</v>
      </c>
      <c r="X8" s="1">
        <f>IFERROR(VLOOKUP($A8,delixf,2,0)*(Físico!W8),0)</f>
        <v>0</v>
      </c>
      <c r="Y8" s="1">
        <f>IFERROR(VLOOKUP($A8,delixf,2,0)*(Físico!X8),0)</f>
        <v>0</v>
      </c>
      <c r="Z8" s="1">
        <f>IFERROR(VLOOKUP($A8,delixf,2,0)*(Físico!Y8),0)</f>
        <v>0</v>
      </c>
      <c r="AA8" s="1">
        <f>IFERROR(VLOOKUP($A8,delixf,2,0)*(Físico!Z8),0)</f>
        <v>0</v>
      </c>
      <c r="AB8" s="1">
        <f>IFERROR(VLOOKUP($A8,delixf,2,0)*(Físico!AA8),0)</f>
        <v>0</v>
      </c>
      <c r="AC8" s="1">
        <f>IFERROR(VLOOKUP($A8,delixf,2,0)*(Físico!AB8),0)</f>
        <v>0</v>
      </c>
      <c r="AD8" s="1">
        <f>IFERROR(VLOOKUP($A8,delixf,2,0)*(Físico!AC8),0)</f>
        <v>0</v>
      </c>
      <c r="AE8" s="1">
        <f>IFERROR(VLOOKUP($A8,delixf,2,0)*(Físico!AD8),0)</f>
        <v>0</v>
      </c>
      <c r="AF8" s="1">
        <f>IFERROR(VLOOKUP($A8,delixf,2,0)*(Físico!AE8),0)</f>
        <v>0</v>
      </c>
      <c r="AG8" s="1">
        <f>IFERROR(VLOOKUP($A8,delixf,2,0)*(Físico!AF8),0)</f>
        <v>0</v>
      </c>
      <c r="AH8" s="1">
        <f t="shared" si="1"/>
        <v>0</v>
      </c>
    </row>
    <row r="9" spans="1:34" x14ac:dyDescent="0.25">
      <c r="A9">
        <f t="shared" si="0"/>
        <v>41601007</v>
      </c>
      <c r="B9" t="s">
        <v>40</v>
      </c>
      <c r="C9" s="1">
        <f>IFERROR(VLOOKUP($A9,delixf,2,0)*(Físico!B9),0)</f>
        <v>0</v>
      </c>
      <c r="D9" s="1">
        <f>IFERROR(VLOOKUP($A9,delixf,2,0)*(Físico!C9),0)</f>
        <v>0</v>
      </c>
      <c r="E9" s="1">
        <f>IFERROR(VLOOKUP($A9,delixf,2,0)*(Físico!D9),0)</f>
        <v>0</v>
      </c>
      <c r="F9" s="1">
        <f>IFERROR(VLOOKUP($A9,delixf,2,0)*(Físico!E9),0)</f>
        <v>0</v>
      </c>
      <c r="G9" s="1">
        <f>IFERROR(VLOOKUP($A9,delixf,2,0)*(Físico!F9),0)</f>
        <v>0</v>
      </c>
      <c r="H9" s="1">
        <f>IFERROR(VLOOKUP($A9,delixf,2,0)*(Físico!G9),0)</f>
        <v>0</v>
      </c>
      <c r="I9" s="1">
        <f>IFERROR(VLOOKUP($A9,delixf,2,0)*(Físico!H9),0)</f>
        <v>0</v>
      </c>
      <c r="J9" s="1">
        <f>IFERROR(VLOOKUP($A9,delixf,2,0)*(Físico!I9),0)</f>
        <v>0</v>
      </c>
      <c r="K9" s="1">
        <f>IFERROR(VLOOKUP($A9,delixf,2,0)*(Físico!J9),0)</f>
        <v>0</v>
      </c>
      <c r="L9" s="1">
        <f>IFERROR(VLOOKUP($A9,delixf,2,0)*(Físico!K9),0)</f>
        <v>0</v>
      </c>
      <c r="M9" s="1">
        <f>IFERROR(VLOOKUP($A9,delixf,2,0)*(Físico!L9),0)</f>
        <v>0</v>
      </c>
      <c r="N9" s="1">
        <f>IFERROR(VLOOKUP($A9,delixf,2,0)*(Físico!M9),0)</f>
        <v>0</v>
      </c>
      <c r="O9" s="1">
        <f>IFERROR(VLOOKUP($A9,delixf,2,0)*(Físico!N9),0)</f>
        <v>0</v>
      </c>
      <c r="P9" s="1">
        <f>IFERROR(VLOOKUP($A9,delixf,2,0)*(Físico!O9),0)</f>
        <v>0</v>
      </c>
      <c r="Q9" s="1">
        <f>IFERROR(VLOOKUP($A9,delixf,2,0)*(Físico!P9),0)</f>
        <v>0</v>
      </c>
      <c r="R9" s="1">
        <f>IFERROR(VLOOKUP($A9,delixf,2,0)*(Físico!Q9),0)</f>
        <v>1753.3</v>
      </c>
      <c r="S9" s="1">
        <f>IFERROR(VLOOKUP($A9,delixf,2,0)*(Físico!R9),0)</f>
        <v>0</v>
      </c>
      <c r="T9" s="1">
        <f>IFERROR(VLOOKUP($A9,delixf,2,0)*(Físico!S9),0)</f>
        <v>0</v>
      </c>
      <c r="U9" s="1">
        <f>IFERROR(VLOOKUP($A9,delixf,2,0)*(Físico!T9),0)</f>
        <v>0</v>
      </c>
      <c r="V9" s="1">
        <f>IFERROR(VLOOKUP($A9,delixf,2,0)*(Físico!U9),0)</f>
        <v>0</v>
      </c>
      <c r="W9" s="1">
        <f>IFERROR(VLOOKUP($A9,delixf,2,0)*(Físico!V9),0)</f>
        <v>0</v>
      </c>
      <c r="X9" s="1">
        <f>IFERROR(VLOOKUP($A9,delixf,2,0)*(Físico!W9),0)</f>
        <v>0</v>
      </c>
      <c r="Y9" s="1">
        <f>IFERROR(VLOOKUP($A9,delixf,2,0)*(Físico!X9),0)</f>
        <v>0</v>
      </c>
      <c r="Z9" s="1">
        <f>IFERROR(VLOOKUP($A9,delixf,2,0)*(Físico!Y9),0)</f>
        <v>0</v>
      </c>
      <c r="AA9" s="1">
        <f>IFERROR(VLOOKUP($A9,delixf,2,0)*(Físico!Z9),0)</f>
        <v>0</v>
      </c>
      <c r="AB9" s="1">
        <f>IFERROR(VLOOKUP($A9,delixf,2,0)*(Físico!AA9),0)</f>
        <v>0</v>
      </c>
      <c r="AC9" s="1">
        <f>IFERROR(VLOOKUP($A9,delixf,2,0)*(Físico!AB9),0)</f>
        <v>0</v>
      </c>
      <c r="AD9" s="1">
        <f>IFERROR(VLOOKUP($A9,delixf,2,0)*(Físico!AC9),0)</f>
        <v>0</v>
      </c>
      <c r="AE9" s="1">
        <f>IFERROR(VLOOKUP($A9,delixf,2,0)*(Físico!AD9),0)</f>
        <v>0</v>
      </c>
      <c r="AF9" s="1">
        <f>IFERROR(VLOOKUP($A9,delixf,2,0)*(Físico!AE9),0)</f>
        <v>0</v>
      </c>
      <c r="AG9" s="1">
        <f>IFERROR(VLOOKUP($A9,delixf,2,0)*(Físico!AF9),0)</f>
        <v>0</v>
      </c>
      <c r="AH9" s="1">
        <f t="shared" si="1"/>
        <v>1753.3</v>
      </c>
    </row>
    <row r="10" spans="1:34" x14ac:dyDescent="0.25">
      <c r="A10">
        <f t="shared" si="0"/>
        <v>41601017</v>
      </c>
      <c r="B10" t="s">
        <v>41</v>
      </c>
      <c r="C10" s="1">
        <f>IFERROR(VLOOKUP($A10,delixf,2,0)*(Físico!B10),0)</f>
        <v>0</v>
      </c>
      <c r="D10" s="1">
        <f>IFERROR(VLOOKUP($A10,delixf,2,0)*(Físico!C10),0)</f>
        <v>0</v>
      </c>
      <c r="E10" s="1">
        <f>IFERROR(VLOOKUP($A10,delixf,2,0)*(Físico!D10),0)</f>
        <v>0</v>
      </c>
      <c r="F10" s="1">
        <f>IFERROR(VLOOKUP($A10,delixf,2,0)*(Físico!E10),0)</f>
        <v>0</v>
      </c>
      <c r="G10" s="1">
        <f>IFERROR(VLOOKUP($A10,delixf,2,0)*(Físico!F10),0)</f>
        <v>0</v>
      </c>
      <c r="H10" s="1">
        <f>IFERROR(VLOOKUP($A10,delixf,2,0)*(Físico!G10),0)</f>
        <v>0</v>
      </c>
      <c r="I10" s="1">
        <f>IFERROR(VLOOKUP($A10,delixf,2,0)*(Físico!H10),0)</f>
        <v>0</v>
      </c>
      <c r="J10" s="1">
        <f>IFERROR(VLOOKUP($A10,delixf,2,0)*(Físico!I10),0)</f>
        <v>0</v>
      </c>
      <c r="K10" s="1">
        <f>IFERROR(VLOOKUP($A10,delixf,2,0)*(Físico!J10),0)</f>
        <v>0</v>
      </c>
      <c r="L10" s="1">
        <f>IFERROR(VLOOKUP($A10,delixf,2,0)*(Físico!K10),0)</f>
        <v>0</v>
      </c>
      <c r="M10" s="1">
        <f>IFERROR(VLOOKUP($A10,delixf,2,0)*(Físico!L10),0)</f>
        <v>0</v>
      </c>
      <c r="N10" s="1">
        <f>IFERROR(VLOOKUP($A10,delixf,2,0)*(Físico!M10),0)</f>
        <v>0</v>
      </c>
      <c r="O10" s="1">
        <f>IFERROR(VLOOKUP($A10,delixf,2,0)*(Físico!N10),0)</f>
        <v>0</v>
      </c>
      <c r="P10" s="1">
        <f>IFERROR(VLOOKUP($A10,delixf,2,0)*(Físico!O10),0)</f>
        <v>0</v>
      </c>
      <c r="Q10" s="1">
        <f>IFERROR(VLOOKUP($A10,delixf,2,0)*(Físico!P10),0)</f>
        <v>0</v>
      </c>
      <c r="R10" s="1">
        <f>IFERROR(VLOOKUP($A10,delixf,2,0)*(Físico!Q10),0)</f>
        <v>0</v>
      </c>
      <c r="S10" s="1">
        <f>IFERROR(VLOOKUP($A10,delixf,2,0)*(Físico!R10),0)</f>
        <v>0</v>
      </c>
      <c r="T10" s="1">
        <f>IFERROR(VLOOKUP($A10,delixf,2,0)*(Físico!S10),0)</f>
        <v>0</v>
      </c>
      <c r="U10" s="1">
        <f>IFERROR(VLOOKUP($A10,delixf,2,0)*(Físico!T10),0)</f>
        <v>0</v>
      </c>
      <c r="V10" s="1">
        <f>IFERROR(VLOOKUP($A10,delixf,2,0)*(Físico!U10),0)</f>
        <v>0</v>
      </c>
      <c r="W10" s="1">
        <f>IFERROR(VLOOKUP($A10,delixf,2,0)*(Físico!V10),0)</f>
        <v>1040.42</v>
      </c>
      <c r="X10" s="1">
        <f>IFERROR(VLOOKUP($A10,delixf,2,0)*(Físico!W10),0)</f>
        <v>0</v>
      </c>
      <c r="Y10" s="1">
        <f>IFERROR(VLOOKUP($A10,delixf,2,0)*(Físico!X10),0)</f>
        <v>0</v>
      </c>
      <c r="Z10" s="1">
        <f>IFERROR(VLOOKUP($A10,delixf,2,0)*(Físico!Y10),0)</f>
        <v>0</v>
      </c>
      <c r="AA10" s="1">
        <f>IFERROR(VLOOKUP($A10,delixf,2,0)*(Físico!Z10),0)</f>
        <v>0</v>
      </c>
      <c r="AB10" s="1">
        <f>IFERROR(VLOOKUP($A10,delixf,2,0)*(Físico!AA10),0)</f>
        <v>0</v>
      </c>
      <c r="AC10" s="1">
        <f>IFERROR(VLOOKUP($A10,delixf,2,0)*(Físico!AB10),0)</f>
        <v>0</v>
      </c>
      <c r="AD10" s="1">
        <f>IFERROR(VLOOKUP($A10,delixf,2,0)*(Físico!AC10),0)</f>
        <v>0</v>
      </c>
      <c r="AE10" s="1">
        <f>IFERROR(VLOOKUP($A10,delixf,2,0)*(Físico!AD10),0)</f>
        <v>0</v>
      </c>
      <c r="AF10" s="1">
        <f>IFERROR(VLOOKUP($A10,delixf,2,0)*(Físico!AE10),0)</f>
        <v>0</v>
      </c>
      <c r="AG10" s="1">
        <f>IFERROR(VLOOKUP($A10,delixf,2,0)*(Físico!AF10),0)</f>
        <v>0</v>
      </c>
      <c r="AH10" s="1">
        <f t="shared" si="1"/>
        <v>1040.42</v>
      </c>
    </row>
    <row r="11" spans="1:34" x14ac:dyDescent="0.25">
      <c r="A11">
        <f t="shared" si="0"/>
        <v>41602002</v>
      </c>
      <c r="B11" t="s">
        <v>42</v>
      </c>
      <c r="C11" s="1">
        <f>IFERROR(VLOOKUP($A11,delixf,2,0)*(Físico!B11),0)</f>
        <v>0</v>
      </c>
      <c r="D11" s="1">
        <f>IFERROR(VLOOKUP($A11,delixf,2,0)*(Físico!C11),0)</f>
        <v>0</v>
      </c>
      <c r="E11" s="1">
        <f>IFERROR(VLOOKUP($A11,delixf,2,0)*(Físico!D11),0)</f>
        <v>0</v>
      </c>
      <c r="F11" s="1">
        <f>IFERROR(VLOOKUP($A11,delixf,2,0)*(Físico!E11),0)</f>
        <v>0</v>
      </c>
      <c r="G11" s="1">
        <f>IFERROR(VLOOKUP($A11,delixf,2,0)*(Físico!F11),0)</f>
        <v>0</v>
      </c>
      <c r="H11" s="1">
        <f>IFERROR(VLOOKUP($A11,delixf,2,0)*(Físico!G11),0)</f>
        <v>0</v>
      </c>
      <c r="I11" s="1">
        <f>IFERROR(VLOOKUP($A11,delixf,2,0)*(Físico!H11),0)</f>
        <v>0</v>
      </c>
      <c r="J11" s="1">
        <f>IFERROR(VLOOKUP($A11,delixf,2,0)*(Físico!I11),0)</f>
        <v>0</v>
      </c>
      <c r="K11" s="1">
        <f>IFERROR(VLOOKUP($A11,delixf,2,0)*(Físico!J11),0)</f>
        <v>1673.4</v>
      </c>
      <c r="L11" s="1">
        <f>IFERROR(VLOOKUP($A11,delixf,2,0)*(Físico!K11),0)</f>
        <v>0</v>
      </c>
      <c r="M11" s="1">
        <f>IFERROR(VLOOKUP($A11,delixf,2,0)*(Físico!L11),0)</f>
        <v>0</v>
      </c>
      <c r="N11" s="1">
        <f>IFERROR(VLOOKUP($A11,delixf,2,0)*(Físico!M11),0)</f>
        <v>0</v>
      </c>
      <c r="O11" s="1">
        <f>IFERROR(VLOOKUP($A11,delixf,2,0)*(Físico!N11),0)</f>
        <v>0</v>
      </c>
      <c r="P11" s="1">
        <f>IFERROR(VLOOKUP($A11,delixf,2,0)*(Físico!O11),0)</f>
        <v>0</v>
      </c>
      <c r="Q11" s="1">
        <f>IFERROR(VLOOKUP($A11,delixf,2,0)*(Físico!P11),0)</f>
        <v>0</v>
      </c>
      <c r="R11" s="1">
        <f>IFERROR(VLOOKUP($A11,delixf,2,0)*(Físico!Q11),0)</f>
        <v>0</v>
      </c>
      <c r="S11" s="1">
        <f>IFERROR(VLOOKUP($A11,delixf,2,0)*(Físico!R11),0)</f>
        <v>0</v>
      </c>
      <c r="T11" s="1">
        <f>IFERROR(VLOOKUP($A11,delixf,2,0)*(Físico!S11),0)</f>
        <v>0</v>
      </c>
      <c r="U11" s="1">
        <f>IFERROR(VLOOKUP($A11,delixf,2,0)*(Físico!T11),0)</f>
        <v>0</v>
      </c>
      <c r="V11" s="1">
        <f>IFERROR(VLOOKUP($A11,delixf,2,0)*(Físico!U11),0)</f>
        <v>0</v>
      </c>
      <c r="W11" s="1">
        <f>IFERROR(VLOOKUP($A11,delixf,2,0)*(Físico!V11),0)</f>
        <v>0</v>
      </c>
      <c r="X11" s="1">
        <f>IFERROR(VLOOKUP($A11,delixf,2,0)*(Físico!W11),0)</f>
        <v>0</v>
      </c>
      <c r="Y11" s="1">
        <f>IFERROR(VLOOKUP($A11,delixf,2,0)*(Físico!X11),0)</f>
        <v>0</v>
      </c>
      <c r="Z11" s="1">
        <f>IFERROR(VLOOKUP($A11,delixf,2,0)*(Físico!Y11),0)</f>
        <v>0</v>
      </c>
      <c r="AA11" s="1">
        <f>IFERROR(VLOOKUP($A11,delixf,2,0)*(Físico!Z11),0)</f>
        <v>0</v>
      </c>
      <c r="AB11" s="1">
        <f>IFERROR(VLOOKUP($A11,delixf,2,0)*(Físico!AA11),0)</f>
        <v>0</v>
      </c>
      <c r="AC11" s="1">
        <f>IFERROR(VLOOKUP($A11,delixf,2,0)*(Físico!AB11),0)</f>
        <v>0</v>
      </c>
      <c r="AD11" s="1">
        <f>IFERROR(VLOOKUP($A11,delixf,2,0)*(Físico!AC11),0)</f>
        <v>0</v>
      </c>
      <c r="AE11" s="1">
        <f>IFERROR(VLOOKUP($A11,delixf,2,0)*(Físico!AD11),0)</f>
        <v>0</v>
      </c>
      <c r="AF11" s="1">
        <f>IFERROR(VLOOKUP($A11,delixf,2,0)*(Físico!AE11),0)</f>
        <v>0</v>
      </c>
      <c r="AG11" s="1">
        <f>IFERROR(VLOOKUP($A11,delixf,2,0)*(Físico!AF11),0)</f>
        <v>0</v>
      </c>
      <c r="AH11" s="1">
        <f t="shared" si="1"/>
        <v>1673.4</v>
      </c>
    </row>
    <row r="12" spans="1:34" x14ac:dyDescent="0.25">
      <c r="A12">
        <f t="shared" si="0"/>
        <v>41602021</v>
      </c>
      <c r="B12" t="s">
        <v>43</v>
      </c>
      <c r="C12" s="1">
        <f>IFERROR(VLOOKUP($A12,delixf,2,0)*(Físico!B12),0)</f>
        <v>0</v>
      </c>
      <c r="D12" s="1">
        <f>IFERROR(VLOOKUP($A12,delixf,2,0)*(Físico!C12),0)</f>
        <v>0</v>
      </c>
      <c r="E12" s="1">
        <f>IFERROR(VLOOKUP($A12,delixf,2,0)*(Físico!D12),0)</f>
        <v>0</v>
      </c>
      <c r="F12" s="1">
        <f>IFERROR(VLOOKUP($A12,delixf,2,0)*(Físico!E12),0)</f>
        <v>0</v>
      </c>
      <c r="G12" s="1">
        <f>IFERROR(VLOOKUP($A12,delixf,2,0)*(Físico!F12),0)</f>
        <v>0</v>
      </c>
      <c r="H12" s="1">
        <f>IFERROR(VLOOKUP($A12,delixf,2,0)*(Físico!G12),0)</f>
        <v>0</v>
      </c>
      <c r="I12" s="1">
        <f>IFERROR(VLOOKUP($A12,delixf,2,0)*(Físico!H12),0)</f>
        <v>0</v>
      </c>
      <c r="J12" s="1">
        <f>IFERROR(VLOOKUP($A12,delixf,2,0)*(Físico!I12),0)</f>
        <v>0</v>
      </c>
      <c r="K12" s="1">
        <f>IFERROR(VLOOKUP($A12,delixf,2,0)*(Físico!J12),0)</f>
        <v>0</v>
      </c>
      <c r="L12" s="1">
        <f>IFERROR(VLOOKUP($A12,delixf,2,0)*(Físico!K12),0)</f>
        <v>0</v>
      </c>
      <c r="M12" s="1">
        <f>IFERROR(VLOOKUP($A12,delixf,2,0)*(Físico!L12),0)</f>
        <v>0</v>
      </c>
      <c r="N12" s="1">
        <f>IFERROR(VLOOKUP($A12,delixf,2,0)*(Físico!M12),0)</f>
        <v>0</v>
      </c>
      <c r="O12" s="1">
        <f>IFERROR(VLOOKUP($A12,delixf,2,0)*(Físico!N12),0)</f>
        <v>0</v>
      </c>
      <c r="P12" s="1">
        <f>IFERROR(VLOOKUP($A12,delixf,2,0)*(Físico!O12),0)</f>
        <v>0</v>
      </c>
      <c r="Q12" s="1">
        <f>IFERROR(VLOOKUP($A12,delixf,2,0)*(Físico!P12),0)</f>
        <v>0</v>
      </c>
      <c r="R12" s="1">
        <f>IFERROR(VLOOKUP($A12,delixf,2,0)*(Físico!Q12),0)</f>
        <v>1937.81</v>
      </c>
      <c r="S12" s="1">
        <f>IFERROR(VLOOKUP($A12,delixf,2,0)*(Físico!R12),0)</f>
        <v>0</v>
      </c>
      <c r="T12" s="1">
        <f>IFERROR(VLOOKUP($A12,delixf,2,0)*(Físico!S12),0)</f>
        <v>0</v>
      </c>
      <c r="U12" s="1">
        <f>IFERROR(VLOOKUP($A12,delixf,2,0)*(Físico!T12),0)</f>
        <v>0</v>
      </c>
      <c r="V12" s="1">
        <f>IFERROR(VLOOKUP($A12,delixf,2,0)*(Físico!U12),0)</f>
        <v>0</v>
      </c>
      <c r="W12" s="1">
        <f>IFERROR(VLOOKUP($A12,delixf,2,0)*(Físico!V12),0)</f>
        <v>0</v>
      </c>
      <c r="X12" s="1">
        <f>IFERROR(VLOOKUP($A12,delixf,2,0)*(Físico!W12),0)</f>
        <v>0</v>
      </c>
      <c r="Y12" s="1">
        <f>IFERROR(VLOOKUP($A12,delixf,2,0)*(Físico!X12),0)</f>
        <v>0</v>
      </c>
      <c r="Z12" s="1">
        <f>IFERROR(VLOOKUP($A12,delixf,2,0)*(Físico!Y12),0)</f>
        <v>0</v>
      </c>
      <c r="AA12" s="1">
        <f>IFERROR(VLOOKUP($A12,delixf,2,0)*(Físico!Z12),0)</f>
        <v>0</v>
      </c>
      <c r="AB12" s="1">
        <f>IFERROR(VLOOKUP($A12,delixf,2,0)*(Físico!AA12),0)</f>
        <v>0</v>
      </c>
      <c r="AC12" s="1">
        <f>IFERROR(VLOOKUP($A12,delixf,2,0)*(Físico!AB12),0)</f>
        <v>0</v>
      </c>
      <c r="AD12" s="1">
        <f>IFERROR(VLOOKUP($A12,delixf,2,0)*(Físico!AC12),0)</f>
        <v>0</v>
      </c>
      <c r="AE12" s="1">
        <f>IFERROR(VLOOKUP($A12,delixf,2,0)*(Físico!AD12),0)</f>
        <v>0</v>
      </c>
      <c r="AF12" s="1">
        <f>IFERROR(VLOOKUP($A12,delixf,2,0)*(Físico!AE12),0)</f>
        <v>0</v>
      </c>
      <c r="AG12" s="1">
        <f>IFERROR(VLOOKUP($A12,delixf,2,0)*(Físico!AF12),0)</f>
        <v>0</v>
      </c>
      <c r="AH12" s="1">
        <f t="shared" si="1"/>
        <v>1937.81</v>
      </c>
    </row>
    <row r="13" spans="1:34" x14ac:dyDescent="0.25">
      <c r="A13">
        <f t="shared" si="0"/>
        <v>41603014</v>
      </c>
      <c r="B13" t="s">
        <v>44</v>
      </c>
      <c r="C13" s="1">
        <f>IFERROR(VLOOKUP($A13,delixf,2,0)*(Físico!B13),0)</f>
        <v>0</v>
      </c>
      <c r="D13" s="1">
        <f>IFERROR(VLOOKUP($A13,delixf,2,0)*(Físico!C13),0)</f>
        <v>0</v>
      </c>
      <c r="E13" s="1">
        <f>IFERROR(VLOOKUP($A13,delixf,2,0)*(Físico!D13),0)</f>
        <v>0</v>
      </c>
      <c r="F13" s="1">
        <f>IFERROR(VLOOKUP($A13,delixf,2,0)*(Físico!E13),0)</f>
        <v>0</v>
      </c>
      <c r="G13" s="1">
        <f>IFERROR(VLOOKUP($A13,delixf,2,0)*(Físico!F13),0)</f>
        <v>0</v>
      </c>
      <c r="H13" s="1">
        <f>IFERROR(VLOOKUP($A13,delixf,2,0)*(Físico!G13),0)</f>
        <v>0</v>
      </c>
      <c r="I13" s="1">
        <f>IFERROR(VLOOKUP($A13,delixf,2,0)*(Físico!H13),0)</f>
        <v>0</v>
      </c>
      <c r="J13" s="1">
        <f>IFERROR(VLOOKUP($A13,delixf,2,0)*(Físico!I13),0)</f>
        <v>0</v>
      </c>
      <c r="K13" s="1">
        <f>IFERROR(VLOOKUP($A13,delixf,2,0)*(Físico!J13),0)</f>
        <v>0</v>
      </c>
      <c r="L13" s="1">
        <f>IFERROR(VLOOKUP($A13,delixf,2,0)*(Físico!K13),0)</f>
        <v>0</v>
      </c>
      <c r="M13" s="1">
        <f>IFERROR(VLOOKUP($A13,delixf,2,0)*(Físico!L13),0)</f>
        <v>0</v>
      </c>
      <c r="N13" s="1">
        <f>IFERROR(VLOOKUP($A13,delixf,2,0)*(Físico!M13),0)</f>
        <v>0</v>
      </c>
      <c r="O13" s="1">
        <f>IFERROR(VLOOKUP($A13,delixf,2,0)*(Físico!N13),0)</f>
        <v>0</v>
      </c>
      <c r="P13" s="1">
        <f>IFERROR(VLOOKUP($A13,delixf,2,0)*(Físico!O13),0)</f>
        <v>0</v>
      </c>
      <c r="Q13" s="1">
        <f>IFERROR(VLOOKUP($A13,delixf,2,0)*(Físico!P13),0)</f>
        <v>0</v>
      </c>
      <c r="R13" s="1">
        <f>IFERROR(VLOOKUP($A13,delixf,2,0)*(Físico!Q13),0)</f>
        <v>390.72</v>
      </c>
      <c r="S13" s="1">
        <f>IFERROR(VLOOKUP($A13,delixf,2,0)*(Físico!R13),0)</f>
        <v>0</v>
      </c>
      <c r="T13" s="1">
        <f>IFERROR(VLOOKUP($A13,delixf,2,0)*(Físico!S13),0)</f>
        <v>0</v>
      </c>
      <c r="U13" s="1">
        <f>IFERROR(VLOOKUP($A13,delixf,2,0)*(Físico!T13),0)</f>
        <v>0</v>
      </c>
      <c r="V13" s="1">
        <f>IFERROR(VLOOKUP($A13,delixf,2,0)*(Físico!U13),0)</f>
        <v>0</v>
      </c>
      <c r="W13" s="1">
        <f>IFERROR(VLOOKUP($A13,delixf,2,0)*(Físico!V13),0)</f>
        <v>0</v>
      </c>
      <c r="X13" s="1">
        <f>IFERROR(VLOOKUP($A13,delixf,2,0)*(Físico!W13),0)</f>
        <v>0</v>
      </c>
      <c r="Y13" s="1">
        <f>IFERROR(VLOOKUP($A13,delixf,2,0)*(Físico!X13),0)</f>
        <v>0</v>
      </c>
      <c r="Z13" s="1">
        <f>IFERROR(VLOOKUP($A13,delixf,2,0)*(Físico!Y13),0)</f>
        <v>0</v>
      </c>
      <c r="AA13" s="1">
        <f>IFERROR(VLOOKUP($A13,delixf,2,0)*(Físico!Z13),0)</f>
        <v>0</v>
      </c>
      <c r="AB13" s="1">
        <f>IFERROR(VLOOKUP($A13,delixf,2,0)*(Físico!AA13),0)</f>
        <v>0</v>
      </c>
      <c r="AC13" s="1">
        <f>IFERROR(VLOOKUP($A13,delixf,2,0)*(Físico!AB13),0)</f>
        <v>0</v>
      </c>
      <c r="AD13" s="1">
        <f>IFERROR(VLOOKUP($A13,delixf,2,0)*(Físico!AC13),0)</f>
        <v>0</v>
      </c>
      <c r="AE13" s="1">
        <f>IFERROR(VLOOKUP($A13,delixf,2,0)*(Físico!AD13),0)</f>
        <v>0</v>
      </c>
      <c r="AF13" s="1">
        <f>IFERROR(VLOOKUP($A13,delixf,2,0)*(Físico!AE13),0)</f>
        <v>0</v>
      </c>
      <c r="AG13" s="1">
        <f>IFERROR(VLOOKUP($A13,delixf,2,0)*(Físico!AF13),0)</f>
        <v>0</v>
      </c>
      <c r="AH13" s="1">
        <f t="shared" si="1"/>
        <v>390.72</v>
      </c>
    </row>
    <row r="14" spans="1:34" x14ac:dyDescent="0.25">
      <c r="A14">
        <f t="shared" si="0"/>
        <v>41603021</v>
      </c>
      <c r="B14" t="s">
        <v>45</v>
      </c>
      <c r="C14" s="1">
        <f>IFERROR(VLOOKUP($A14,delixf,2,0)*(Físico!B14),0)</f>
        <v>0</v>
      </c>
      <c r="D14" s="1">
        <f>IFERROR(VLOOKUP($A14,delixf,2,0)*(Físico!C14),0)</f>
        <v>0</v>
      </c>
      <c r="E14" s="1">
        <f>IFERROR(VLOOKUP($A14,delixf,2,0)*(Físico!D14),0)</f>
        <v>0</v>
      </c>
      <c r="F14" s="1">
        <f>IFERROR(VLOOKUP($A14,delixf,2,0)*(Físico!E14),0)</f>
        <v>0</v>
      </c>
      <c r="G14" s="1">
        <f>IFERROR(VLOOKUP($A14,delixf,2,0)*(Físico!F14),0)</f>
        <v>0</v>
      </c>
      <c r="H14" s="1">
        <f>IFERROR(VLOOKUP($A14,delixf,2,0)*(Físico!G14),0)</f>
        <v>0</v>
      </c>
      <c r="I14" s="1">
        <f>IFERROR(VLOOKUP($A14,delixf,2,0)*(Físico!H14),0)</f>
        <v>0</v>
      </c>
      <c r="J14" s="1">
        <f>IFERROR(VLOOKUP($A14,delixf,2,0)*(Físico!I14),0)</f>
        <v>0</v>
      </c>
      <c r="K14" s="1">
        <f>IFERROR(VLOOKUP($A14,delixf,2,0)*(Físico!J14),0)</f>
        <v>0</v>
      </c>
      <c r="L14" s="1">
        <f>IFERROR(VLOOKUP($A14,delixf,2,0)*(Físico!K14),0)</f>
        <v>0</v>
      </c>
      <c r="M14" s="1">
        <f>IFERROR(VLOOKUP($A14,delixf,2,0)*(Físico!L14),0)</f>
        <v>0</v>
      </c>
      <c r="N14" s="1">
        <f>IFERROR(VLOOKUP($A14,delixf,2,0)*(Físico!M14),0)</f>
        <v>0</v>
      </c>
      <c r="O14" s="1">
        <f>IFERROR(VLOOKUP($A14,delixf,2,0)*(Físico!N14),0)</f>
        <v>0</v>
      </c>
      <c r="P14" s="1">
        <f>IFERROR(VLOOKUP($A14,delixf,2,0)*(Físico!O14),0)</f>
        <v>0</v>
      </c>
      <c r="Q14" s="1">
        <f>IFERROR(VLOOKUP($A14,delixf,2,0)*(Físico!P14),0)</f>
        <v>0</v>
      </c>
      <c r="R14" s="1">
        <f>IFERROR(VLOOKUP($A14,delixf,2,0)*(Físico!Q14),0)</f>
        <v>2269.04</v>
      </c>
      <c r="S14" s="1">
        <f>IFERROR(VLOOKUP($A14,delixf,2,0)*(Físico!R14),0)</f>
        <v>0</v>
      </c>
      <c r="T14" s="1">
        <f>IFERROR(VLOOKUP($A14,delixf,2,0)*(Físico!S14),0)</f>
        <v>0</v>
      </c>
      <c r="U14" s="1">
        <f>IFERROR(VLOOKUP($A14,delixf,2,0)*(Físico!T14),0)</f>
        <v>0</v>
      </c>
      <c r="V14" s="1">
        <f>IFERROR(VLOOKUP($A14,delixf,2,0)*(Físico!U14),0)</f>
        <v>0</v>
      </c>
      <c r="W14" s="1">
        <f>IFERROR(VLOOKUP($A14,delixf,2,0)*(Físico!V14),0)</f>
        <v>0</v>
      </c>
      <c r="X14" s="1">
        <f>IFERROR(VLOOKUP($A14,delixf,2,0)*(Físico!W14),0)</f>
        <v>0</v>
      </c>
      <c r="Y14" s="1">
        <f>IFERROR(VLOOKUP($A14,delixf,2,0)*(Físico!X14),0)</f>
        <v>0</v>
      </c>
      <c r="Z14" s="1">
        <f>IFERROR(VLOOKUP($A14,delixf,2,0)*(Físico!Y14),0)</f>
        <v>0</v>
      </c>
      <c r="AA14" s="1">
        <f>IFERROR(VLOOKUP($A14,delixf,2,0)*(Físico!Z14),0)</f>
        <v>0</v>
      </c>
      <c r="AB14" s="1">
        <f>IFERROR(VLOOKUP($A14,delixf,2,0)*(Físico!AA14),0)</f>
        <v>0</v>
      </c>
      <c r="AC14" s="1">
        <f>IFERROR(VLOOKUP($A14,delixf,2,0)*(Físico!AB14),0)</f>
        <v>0</v>
      </c>
      <c r="AD14" s="1">
        <f>IFERROR(VLOOKUP($A14,delixf,2,0)*(Físico!AC14),0)</f>
        <v>0</v>
      </c>
      <c r="AE14" s="1">
        <f>IFERROR(VLOOKUP($A14,delixf,2,0)*(Físico!AD14),0)</f>
        <v>0</v>
      </c>
      <c r="AF14" s="1">
        <f>IFERROR(VLOOKUP($A14,delixf,2,0)*(Físico!AE14),0)</f>
        <v>0</v>
      </c>
      <c r="AG14" s="1">
        <f>IFERROR(VLOOKUP($A14,delixf,2,0)*(Físico!AF14),0)</f>
        <v>0</v>
      </c>
      <c r="AH14" s="1">
        <f t="shared" si="1"/>
        <v>2269.04</v>
      </c>
    </row>
    <row r="15" spans="1:34" x14ac:dyDescent="0.25">
      <c r="A15">
        <f t="shared" si="0"/>
        <v>41603032</v>
      </c>
      <c r="B15" t="s">
        <v>46</v>
      </c>
      <c r="C15" s="1">
        <f>IFERROR(VLOOKUP($A15,delixf,2,0)*(Físico!B15),0)</f>
        <v>0</v>
      </c>
      <c r="D15" s="1">
        <f>IFERROR(VLOOKUP($A15,delixf,2,0)*(Físico!C15),0)</f>
        <v>0</v>
      </c>
      <c r="E15" s="1">
        <f>IFERROR(VLOOKUP($A15,delixf,2,0)*(Físico!D15),0)</f>
        <v>0</v>
      </c>
      <c r="F15" s="1">
        <f>IFERROR(VLOOKUP($A15,delixf,2,0)*(Físico!E15),0)</f>
        <v>0</v>
      </c>
      <c r="G15" s="1">
        <f>IFERROR(VLOOKUP($A15,delixf,2,0)*(Físico!F15),0)</f>
        <v>0</v>
      </c>
      <c r="H15" s="1">
        <f>IFERROR(VLOOKUP($A15,delixf,2,0)*(Físico!G15),0)</f>
        <v>0</v>
      </c>
      <c r="I15" s="1">
        <f>IFERROR(VLOOKUP($A15,delixf,2,0)*(Físico!H15),0)</f>
        <v>0</v>
      </c>
      <c r="J15" s="1">
        <f>IFERROR(VLOOKUP($A15,delixf,2,0)*(Físico!I15),0)</f>
        <v>0</v>
      </c>
      <c r="K15" s="1">
        <f>IFERROR(VLOOKUP($A15,delixf,2,0)*(Físico!J15),0)</f>
        <v>0</v>
      </c>
      <c r="L15" s="1">
        <f>IFERROR(VLOOKUP($A15,delixf,2,0)*(Físico!K15),0)</f>
        <v>0</v>
      </c>
      <c r="M15" s="1">
        <f>IFERROR(VLOOKUP($A15,delixf,2,0)*(Físico!L15),0)</f>
        <v>0</v>
      </c>
      <c r="N15" s="1">
        <f>IFERROR(VLOOKUP($A15,delixf,2,0)*(Físico!M15),0)</f>
        <v>0</v>
      </c>
      <c r="O15" s="1">
        <f>IFERROR(VLOOKUP($A15,delixf,2,0)*(Físico!N15),0)</f>
        <v>0</v>
      </c>
      <c r="P15" s="1">
        <f>IFERROR(VLOOKUP($A15,delixf,2,0)*(Físico!O15),0)</f>
        <v>0</v>
      </c>
      <c r="Q15" s="1">
        <f>IFERROR(VLOOKUP($A15,delixf,2,0)*(Físico!P15),0)</f>
        <v>0</v>
      </c>
      <c r="R15" s="1">
        <f>IFERROR(VLOOKUP($A15,delixf,2,0)*(Físico!Q15),0)</f>
        <v>791.49</v>
      </c>
      <c r="S15" s="1">
        <f>IFERROR(VLOOKUP($A15,delixf,2,0)*(Físico!R15),0)</f>
        <v>0</v>
      </c>
      <c r="T15" s="1">
        <f>IFERROR(VLOOKUP($A15,delixf,2,0)*(Físico!S15),0)</f>
        <v>0</v>
      </c>
      <c r="U15" s="1">
        <f>IFERROR(VLOOKUP($A15,delixf,2,0)*(Físico!T15),0)</f>
        <v>0</v>
      </c>
      <c r="V15" s="1">
        <f>IFERROR(VLOOKUP($A15,delixf,2,0)*(Físico!U15),0)</f>
        <v>0</v>
      </c>
      <c r="W15" s="1">
        <f>IFERROR(VLOOKUP($A15,delixf,2,0)*(Físico!V15),0)</f>
        <v>0</v>
      </c>
      <c r="X15" s="1">
        <f>IFERROR(VLOOKUP($A15,delixf,2,0)*(Físico!W15),0)</f>
        <v>0</v>
      </c>
      <c r="Y15" s="1">
        <f>IFERROR(VLOOKUP($A15,delixf,2,0)*(Físico!X15),0)</f>
        <v>0</v>
      </c>
      <c r="Z15" s="1">
        <f>IFERROR(VLOOKUP($A15,delixf,2,0)*(Físico!Y15),0)</f>
        <v>0</v>
      </c>
      <c r="AA15" s="1">
        <f>IFERROR(VLOOKUP($A15,delixf,2,0)*(Físico!Z15),0)</f>
        <v>0</v>
      </c>
      <c r="AB15" s="1">
        <f>IFERROR(VLOOKUP($A15,delixf,2,0)*(Físico!AA15),0)</f>
        <v>0</v>
      </c>
      <c r="AC15" s="1">
        <f>IFERROR(VLOOKUP($A15,delixf,2,0)*(Físico!AB15),0)</f>
        <v>0</v>
      </c>
      <c r="AD15" s="1">
        <f>IFERROR(VLOOKUP($A15,delixf,2,0)*(Físico!AC15),0)</f>
        <v>0</v>
      </c>
      <c r="AE15" s="1">
        <f>IFERROR(VLOOKUP($A15,delixf,2,0)*(Físico!AD15),0)</f>
        <v>0</v>
      </c>
      <c r="AF15" s="1">
        <f>IFERROR(VLOOKUP($A15,delixf,2,0)*(Físico!AE15),0)</f>
        <v>0</v>
      </c>
      <c r="AG15" s="1">
        <f>IFERROR(VLOOKUP($A15,delixf,2,0)*(Físico!AF15),0)</f>
        <v>0</v>
      </c>
      <c r="AH15" s="1">
        <f t="shared" si="1"/>
        <v>791.49</v>
      </c>
    </row>
    <row r="16" spans="1:34" x14ac:dyDescent="0.25">
      <c r="A16">
        <f t="shared" si="0"/>
        <v>41604010</v>
      </c>
      <c r="B16" t="s">
        <v>47</v>
      </c>
      <c r="C16" s="1">
        <f>IFERROR(VLOOKUP($A16,delixf,2,0)*(Físico!B16),0)</f>
        <v>0</v>
      </c>
      <c r="D16" s="1">
        <f>IFERROR(VLOOKUP($A16,delixf,2,0)*(Físico!C16),0)</f>
        <v>0</v>
      </c>
      <c r="E16" s="1">
        <f>IFERROR(VLOOKUP($A16,delixf,2,0)*(Físico!D16),0)</f>
        <v>0</v>
      </c>
      <c r="F16" s="1">
        <f>IFERROR(VLOOKUP($A16,delixf,2,0)*(Físico!E16),0)</f>
        <v>0</v>
      </c>
      <c r="G16" s="1">
        <f>IFERROR(VLOOKUP($A16,delixf,2,0)*(Físico!F16),0)</f>
        <v>0</v>
      </c>
      <c r="H16" s="1">
        <f>IFERROR(VLOOKUP($A16,delixf,2,0)*(Físico!G16),0)</f>
        <v>0</v>
      </c>
      <c r="I16" s="1">
        <f>IFERROR(VLOOKUP($A16,delixf,2,0)*(Físico!H16),0)</f>
        <v>0</v>
      </c>
      <c r="J16" s="1">
        <f>IFERROR(VLOOKUP($A16,delixf,2,0)*(Físico!I16),0)</f>
        <v>0</v>
      </c>
      <c r="K16" s="1">
        <f>IFERROR(VLOOKUP($A16,delixf,2,0)*(Físico!J16),0)</f>
        <v>0</v>
      </c>
      <c r="L16" s="1">
        <f>IFERROR(VLOOKUP($A16,delixf,2,0)*(Físico!K16),0)</f>
        <v>0</v>
      </c>
      <c r="M16" s="1">
        <f>IFERROR(VLOOKUP($A16,delixf,2,0)*(Físico!L16),0)</f>
        <v>0</v>
      </c>
      <c r="N16" s="1">
        <f>IFERROR(VLOOKUP($A16,delixf,2,0)*(Físico!M16),0)</f>
        <v>0</v>
      </c>
      <c r="O16" s="1">
        <f>IFERROR(VLOOKUP($A16,delixf,2,0)*(Físico!N16),0)</f>
        <v>0</v>
      </c>
      <c r="P16" s="1">
        <f>IFERROR(VLOOKUP($A16,delixf,2,0)*(Físico!O16),0)</f>
        <v>0</v>
      </c>
      <c r="Q16" s="1">
        <f>IFERROR(VLOOKUP($A16,delixf,2,0)*(Físico!P16),0)</f>
        <v>0</v>
      </c>
      <c r="R16" s="1">
        <f>IFERROR(VLOOKUP($A16,delixf,2,0)*(Físico!Q16),0)</f>
        <v>2125.44</v>
      </c>
      <c r="S16" s="1">
        <f>IFERROR(VLOOKUP($A16,delixf,2,0)*(Físico!R16),0)</f>
        <v>0</v>
      </c>
      <c r="T16" s="1">
        <f>IFERROR(VLOOKUP($A16,delixf,2,0)*(Físico!S16),0)</f>
        <v>0</v>
      </c>
      <c r="U16" s="1">
        <f>IFERROR(VLOOKUP($A16,delixf,2,0)*(Físico!T16),0)</f>
        <v>0</v>
      </c>
      <c r="V16" s="1">
        <f>IFERROR(VLOOKUP($A16,delixf,2,0)*(Físico!U16),0)</f>
        <v>0</v>
      </c>
      <c r="W16" s="1">
        <f>IFERROR(VLOOKUP($A16,delixf,2,0)*(Físico!V16),0)</f>
        <v>0</v>
      </c>
      <c r="X16" s="1">
        <f>IFERROR(VLOOKUP($A16,delixf,2,0)*(Físico!W16),0)</f>
        <v>0</v>
      </c>
      <c r="Y16" s="1">
        <f>IFERROR(VLOOKUP($A16,delixf,2,0)*(Físico!X16),0)</f>
        <v>0</v>
      </c>
      <c r="Z16" s="1">
        <f>IFERROR(VLOOKUP($A16,delixf,2,0)*(Físico!Y16),0)</f>
        <v>0</v>
      </c>
      <c r="AA16" s="1">
        <f>IFERROR(VLOOKUP($A16,delixf,2,0)*(Físico!Z16),0)</f>
        <v>0</v>
      </c>
      <c r="AB16" s="1">
        <f>IFERROR(VLOOKUP($A16,delixf,2,0)*(Físico!AA16),0)</f>
        <v>0</v>
      </c>
      <c r="AC16" s="1">
        <f>IFERROR(VLOOKUP($A16,delixf,2,0)*(Físico!AB16),0)</f>
        <v>0</v>
      </c>
      <c r="AD16" s="1">
        <f>IFERROR(VLOOKUP($A16,delixf,2,0)*(Físico!AC16),0)</f>
        <v>0</v>
      </c>
      <c r="AE16" s="1">
        <f>IFERROR(VLOOKUP($A16,delixf,2,0)*(Físico!AD16),0)</f>
        <v>0</v>
      </c>
      <c r="AF16" s="1">
        <f>IFERROR(VLOOKUP($A16,delixf,2,0)*(Físico!AE16),0)</f>
        <v>0</v>
      </c>
      <c r="AG16" s="1">
        <f>IFERROR(VLOOKUP($A16,delixf,2,0)*(Físico!AF16),0)</f>
        <v>0</v>
      </c>
      <c r="AH16" s="1">
        <f t="shared" si="1"/>
        <v>2125.44</v>
      </c>
    </row>
    <row r="17" spans="1:34" x14ac:dyDescent="0.25">
      <c r="A17">
        <f t="shared" si="0"/>
        <v>41606001</v>
      </c>
      <c r="B17" t="s">
        <v>48</v>
      </c>
      <c r="C17" s="1">
        <f>IFERROR(VLOOKUP($A17,delixf,2,0)*(Físico!B17),0)</f>
        <v>0</v>
      </c>
      <c r="D17" s="1">
        <f>IFERROR(VLOOKUP($A17,delixf,2,0)*(Físico!C17),0)</f>
        <v>0</v>
      </c>
      <c r="E17" s="1">
        <f>IFERROR(VLOOKUP($A17,delixf,2,0)*(Físico!D17),0)</f>
        <v>0</v>
      </c>
      <c r="F17" s="1">
        <f>IFERROR(VLOOKUP($A17,delixf,2,0)*(Físico!E17),0)</f>
        <v>0</v>
      </c>
      <c r="G17" s="1">
        <f>IFERROR(VLOOKUP($A17,delixf,2,0)*(Físico!F17),0)</f>
        <v>0</v>
      </c>
      <c r="H17" s="1">
        <f>IFERROR(VLOOKUP($A17,delixf,2,0)*(Físico!G17),0)</f>
        <v>0</v>
      </c>
      <c r="I17" s="1">
        <f>IFERROR(VLOOKUP($A17,delixf,2,0)*(Físico!H17),0)</f>
        <v>0</v>
      </c>
      <c r="J17" s="1">
        <f>IFERROR(VLOOKUP($A17,delixf,2,0)*(Físico!I17),0)</f>
        <v>0</v>
      </c>
      <c r="K17" s="1">
        <f>IFERROR(VLOOKUP($A17,delixf,2,0)*(Físico!J17),0)</f>
        <v>0</v>
      </c>
      <c r="L17" s="1">
        <f>IFERROR(VLOOKUP($A17,delixf,2,0)*(Físico!K17),0)</f>
        <v>0</v>
      </c>
      <c r="M17" s="1">
        <f>IFERROR(VLOOKUP($A17,delixf,2,0)*(Físico!L17),0)</f>
        <v>0</v>
      </c>
      <c r="N17" s="1">
        <f>IFERROR(VLOOKUP($A17,delixf,2,0)*(Físico!M17),0)</f>
        <v>0</v>
      </c>
      <c r="O17" s="1">
        <f>IFERROR(VLOOKUP($A17,delixf,2,0)*(Físico!N17),0)</f>
        <v>0</v>
      </c>
      <c r="P17" s="1">
        <f>IFERROR(VLOOKUP($A17,delixf,2,0)*(Físico!O17),0)</f>
        <v>0</v>
      </c>
      <c r="Q17" s="1">
        <f>IFERROR(VLOOKUP($A17,delixf,2,0)*(Físico!P17),0)</f>
        <v>0</v>
      </c>
      <c r="R17" s="1">
        <f>IFERROR(VLOOKUP($A17,delixf,2,0)*(Físico!Q17),0)</f>
        <v>5426.07</v>
      </c>
      <c r="S17" s="1">
        <f>IFERROR(VLOOKUP($A17,delixf,2,0)*(Físico!R17),0)</f>
        <v>0</v>
      </c>
      <c r="T17" s="1">
        <f>IFERROR(VLOOKUP($A17,delixf,2,0)*(Físico!S17),0)</f>
        <v>0</v>
      </c>
      <c r="U17" s="1">
        <f>IFERROR(VLOOKUP($A17,delixf,2,0)*(Físico!T17),0)</f>
        <v>0</v>
      </c>
      <c r="V17" s="1">
        <f>IFERROR(VLOOKUP($A17,delixf,2,0)*(Físico!U17),0)</f>
        <v>0</v>
      </c>
      <c r="W17" s="1">
        <f>IFERROR(VLOOKUP($A17,delixf,2,0)*(Físico!V17),0)</f>
        <v>0</v>
      </c>
      <c r="X17" s="1">
        <f>IFERROR(VLOOKUP($A17,delixf,2,0)*(Físico!W17),0)</f>
        <v>0</v>
      </c>
      <c r="Y17" s="1">
        <f>IFERROR(VLOOKUP($A17,delixf,2,0)*(Físico!X17),0)</f>
        <v>0</v>
      </c>
      <c r="Z17" s="1">
        <f>IFERROR(VLOOKUP($A17,delixf,2,0)*(Físico!Y17),0)</f>
        <v>0</v>
      </c>
      <c r="AA17" s="1">
        <f>IFERROR(VLOOKUP($A17,delixf,2,0)*(Físico!Z17),0)</f>
        <v>0</v>
      </c>
      <c r="AB17" s="1">
        <f>IFERROR(VLOOKUP($A17,delixf,2,0)*(Físico!AA17),0)</f>
        <v>0</v>
      </c>
      <c r="AC17" s="1">
        <f>IFERROR(VLOOKUP($A17,delixf,2,0)*(Físico!AB17),0)</f>
        <v>0</v>
      </c>
      <c r="AD17" s="1">
        <f>IFERROR(VLOOKUP($A17,delixf,2,0)*(Físico!AC17),0)</f>
        <v>0</v>
      </c>
      <c r="AE17" s="1">
        <f>IFERROR(VLOOKUP($A17,delixf,2,0)*(Físico!AD17),0)</f>
        <v>0</v>
      </c>
      <c r="AF17" s="1">
        <f>IFERROR(VLOOKUP($A17,delixf,2,0)*(Físico!AE17),0)</f>
        <v>0</v>
      </c>
      <c r="AG17" s="1">
        <f>IFERROR(VLOOKUP($A17,delixf,2,0)*(Físico!AF17),0)</f>
        <v>0</v>
      </c>
      <c r="AH17" s="1">
        <f t="shared" si="1"/>
        <v>5426.07</v>
      </c>
    </row>
    <row r="18" spans="1:34" x14ac:dyDescent="0.25">
      <c r="A18">
        <f t="shared" si="0"/>
        <v>41606002</v>
      </c>
      <c r="B18" t="s">
        <v>49</v>
      </c>
      <c r="C18" s="1">
        <f>IFERROR(VLOOKUP($A18,delixf,2,0)*(Físico!B18),0)</f>
        <v>0</v>
      </c>
      <c r="D18" s="1">
        <f>IFERROR(VLOOKUP($A18,delixf,2,0)*(Físico!C18),0)</f>
        <v>0</v>
      </c>
      <c r="E18" s="1">
        <f>IFERROR(VLOOKUP($A18,delixf,2,0)*(Físico!D18),0)</f>
        <v>0</v>
      </c>
      <c r="F18" s="1">
        <f>IFERROR(VLOOKUP($A18,delixf,2,0)*(Físico!E18),0)</f>
        <v>0</v>
      </c>
      <c r="G18" s="1">
        <f>IFERROR(VLOOKUP($A18,delixf,2,0)*(Físico!F18),0)</f>
        <v>0</v>
      </c>
      <c r="H18" s="1">
        <f>IFERROR(VLOOKUP($A18,delixf,2,0)*(Físico!G18),0)</f>
        <v>0</v>
      </c>
      <c r="I18" s="1">
        <f>IFERROR(VLOOKUP($A18,delixf,2,0)*(Físico!H18),0)</f>
        <v>0</v>
      </c>
      <c r="J18" s="1">
        <f>IFERROR(VLOOKUP($A18,delixf,2,0)*(Físico!I18),0)</f>
        <v>0</v>
      </c>
      <c r="K18" s="1">
        <f>IFERROR(VLOOKUP($A18,delixf,2,0)*(Físico!J18),0)</f>
        <v>0</v>
      </c>
      <c r="L18" s="1">
        <f>IFERROR(VLOOKUP($A18,delixf,2,0)*(Físico!K18),0)</f>
        <v>0</v>
      </c>
      <c r="M18" s="1">
        <f>IFERROR(VLOOKUP($A18,delixf,2,0)*(Físico!L18),0)</f>
        <v>0</v>
      </c>
      <c r="N18" s="1">
        <f>IFERROR(VLOOKUP($A18,delixf,2,0)*(Físico!M18),0)</f>
        <v>0</v>
      </c>
      <c r="O18" s="1">
        <f>IFERROR(VLOOKUP($A18,delixf,2,0)*(Físico!N18),0)</f>
        <v>0</v>
      </c>
      <c r="P18" s="1">
        <f>IFERROR(VLOOKUP($A18,delixf,2,0)*(Físico!O18),0)</f>
        <v>0</v>
      </c>
      <c r="Q18" s="1">
        <f>IFERROR(VLOOKUP($A18,delixf,2,0)*(Físico!P18),0)</f>
        <v>0</v>
      </c>
      <c r="R18" s="1">
        <f>IFERROR(VLOOKUP($A18,delixf,2,0)*(Físico!Q18),0)</f>
        <v>1545.1</v>
      </c>
      <c r="S18" s="1">
        <f>IFERROR(VLOOKUP($A18,delixf,2,0)*(Físico!R18),0)</f>
        <v>0</v>
      </c>
      <c r="T18" s="1">
        <f>IFERROR(VLOOKUP($A18,delixf,2,0)*(Físico!S18),0)</f>
        <v>0</v>
      </c>
      <c r="U18" s="1">
        <f>IFERROR(VLOOKUP($A18,delixf,2,0)*(Físico!T18),0)</f>
        <v>0</v>
      </c>
      <c r="V18" s="1">
        <f>IFERROR(VLOOKUP($A18,delixf,2,0)*(Físico!U18),0)</f>
        <v>0</v>
      </c>
      <c r="W18" s="1">
        <f>IFERROR(VLOOKUP($A18,delixf,2,0)*(Físico!V18),0)</f>
        <v>0</v>
      </c>
      <c r="X18" s="1">
        <f>IFERROR(VLOOKUP($A18,delixf,2,0)*(Físico!W18),0)</f>
        <v>0</v>
      </c>
      <c r="Y18" s="1">
        <f>IFERROR(VLOOKUP($A18,delixf,2,0)*(Físico!X18),0)</f>
        <v>0</v>
      </c>
      <c r="Z18" s="1">
        <f>IFERROR(VLOOKUP($A18,delixf,2,0)*(Físico!Y18),0)</f>
        <v>0</v>
      </c>
      <c r="AA18" s="1">
        <f>IFERROR(VLOOKUP($A18,delixf,2,0)*(Físico!Z18),0)</f>
        <v>0</v>
      </c>
      <c r="AB18" s="1">
        <f>IFERROR(VLOOKUP($A18,delixf,2,0)*(Físico!AA18),0)</f>
        <v>0</v>
      </c>
      <c r="AC18" s="1">
        <f>IFERROR(VLOOKUP($A18,delixf,2,0)*(Físico!AB18),0)</f>
        <v>0</v>
      </c>
      <c r="AD18" s="1">
        <f>IFERROR(VLOOKUP($A18,delixf,2,0)*(Físico!AC18),0)</f>
        <v>0</v>
      </c>
      <c r="AE18" s="1">
        <f>IFERROR(VLOOKUP($A18,delixf,2,0)*(Físico!AD18),0)</f>
        <v>0</v>
      </c>
      <c r="AF18" s="1">
        <f>IFERROR(VLOOKUP($A18,delixf,2,0)*(Físico!AE18),0)</f>
        <v>0</v>
      </c>
      <c r="AG18" s="1">
        <f>IFERROR(VLOOKUP($A18,delixf,2,0)*(Físico!AF18),0)</f>
        <v>0</v>
      </c>
      <c r="AH18" s="1">
        <f t="shared" si="1"/>
        <v>1545.1</v>
      </c>
    </row>
    <row r="19" spans="1:34" x14ac:dyDescent="0.25">
      <c r="A19">
        <f t="shared" si="0"/>
        <v>41606003</v>
      </c>
      <c r="B19" t="s">
        <v>50</v>
      </c>
      <c r="C19" s="1">
        <f>IFERROR(VLOOKUP($A19,delixf,2,0)*(Físico!B19),0)</f>
        <v>0</v>
      </c>
      <c r="D19" s="1">
        <f>IFERROR(VLOOKUP($A19,delixf,2,0)*(Físico!C19),0)</f>
        <v>0</v>
      </c>
      <c r="E19" s="1">
        <f>IFERROR(VLOOKUP($A19,delixf,2,0)*(Físico!D19),0)</f>
        <v>0</v>
      </c>
      <c r="F19" s="1">
        <f>IFERROR(VLOOKUP($A19,delixf,2,0)*(Físico!E19),0)</f>
        <v>0</v>
      </c>
      <c r="G19" s="1">
        <f>IFERROR(VLOOKUP($A19,delixf,2,0)*(Físico!F19),0)</f>
        <v>0</v>
      </c>
      <c r="H19" s="1">
        <f>IFERROR(VLOOKUP($A19,delixf,2,0)*(Físico!G19),0)</f>
        <v>0</v>
      </c>
      <c r="I19" s="1">
        <f>IFERROR(VLOOKUP($A19,delixf,2,0)*(Físico!H19),0)</f>
        <v>0</v>
      </c>
      <c r="J19" s="1">
        <f>IFERROR(VLOOKUP($A19,delixf,2,0)*(Físico!I19),0)</f>
        <v>0</v>
      </c>
      <c r="K19" s="1">
        <f>IFERROR(VLOOKUP($A19,delixf,2,0)*(Físico!J19),0)</f>
        <v>0</v>
      </c>
      <c r="L19" s="1">
        <f>IFERROR(VLOOKUP($A19,delixf,2,0)*(Físico!K19),0)</f>
        <v>0</v>
      </c>
      <c r="M19" s="1">
        <f>IFERROR(VLOOKUP($A19,delixf,2,0)*(Físico!L19),0)</f>
        <v>0</v>
      </c>
      <c r="N19" s="1">
        <f>IFERROR(VLOOKUP($A19,delixf,2,0)*(Físico!M19),0)</f>
        <v>0</v>
      </c>
      <c r="O19" s="1">
        <f>IFERROR(VLOOKUP($A19,delixf,2,0)*(Físico!N19),0)</f>
        <v>0</v>
      </c>
      <c r="P19" s="1">
        <f>IFERROR(VLOOKUP($A19,delixf,2,0)*(Físico!O19),0)</f>
        <v>0</v>
      </c>
      <c r="Q19" s="1">
        <f>IFERROR(VLOOKUP($A19,delixf,2,0)*(Físico!P19),0)</f>
        <v>0</v>
      </c>
      <c r="R19" s="1">
        <f>IFERROR(VLOOKUP($A19,delixf,2,0)*(Físico!Q19),0)</f>
        <v>1068.94</v>
      </c>
      <c r="S19" s="1">
        <f>IFERROR(VLOOKUP($A19,delixf,2,0)*(Físico!R19),0)</f>
        <v>0</v>
      </c>
      <c r="T19" s="1">
        <f>IFERROR(VLOOKUP($A19,delixf,2,0)*(Físico!S19),0)</f>
        <v>0</v>
      </c>
      <c r="U19" s="1">
        <f>IFERROR(VLOOKUP($A19,delixf,2,0)*(Físico!T19),0)</f>
        <v>0</v>
      </c>
      <c r="V19" s="1">
        <f>IFERROR(VLOOKUP($A19,delixf,2,0)*(Físico!U19),0)</f>
        <v>0</v>
      </c>
      <c r="W19" s="1">
        <f>IFERROR(VLOOKUP($A19,delixf,2,0)*(Físico!V19),0)</f>
        <v>0</v>
      </c>
      <c r="X19" s="1">
        <f>IFERROR(VLOOKUP($A19,delixf,2,0)*(Físico!W19),0)</f>
        <v>0</v>
      </c>
      <c r="Y19" s="1">
        <f>IFERROR(VLOOKUP($A19,delixf,2,0)*(Físico!X19),0)</f>
        <v>0</v>
      </c>
      <c r="Z19" s="1">
        <f>IFERROR(VLOOKUP($A19,delixf,2,0)*(Físico!Y19),0)</f>
        <v>0</v>
      </c>
      <c r="AA19" s="1">
        <f>IFERROR(VLOOKUP($A19,delixf,2,0)*(Físico!Z19),0)</f>
        <v>0</v>
      </c>
      <c r="AB19" s="1">
        <f>IFERROR(VLOOKUP($A19,delixf,2,0)*(Físico!AA19),0)</f>
        <v>0</v>
      </c>
      <c r="AC19" s="1">
        <f>IFERROR(VLOOKUP($A19,delixf,2,0)*(Físico!AB19),0)</f>
        <v>0</v>
      </c>
      <c r="AD19" s="1">
        <f>IFERROR(VLOOKUP($A19,delixf,2,0)*(Físico!AC19),0)</f>
        <v>0</v>
      </c>
      <c r="AE19" s="1">
        <f>IFERROR(VLOOKUP($A19,delixf,2,0)*(Físico!AD19),0)</f>
        <v>0</v>
      </c>
      <c r="AF19" s="1">
        <f>IFERROR(VLOOKUP($A19,delixf,2,0)*(Físico!AE19),0)</f>
        <v>0</v>
      </c>
      <c r="AG19" s="1">
        <f>IFERROR(VLOOKUP($A19,delixf,2,0)*(Físico!AF19),0)</f>
        <v>0</v>
      </c>
      <c r="AH19" s="1">
        <f t="shared" si="1"/>
        <v>1068.94</v>
      </c>
    </row>
    <row r="20" spans="1:34" x14ac:dyDescent="0.25">
      <c r="A20">
        <f t="shared" si="0"/>
        <v>41608003</v>
      </c>
      <c r="B20" t="s">
        <v>51</v>
      </c>
      <c r="C20" s="1">
        <f>IFERROR(VLOOKUP($A20,delixf,2,0)*(Físico!B20),0)</f>
        <v>0</v>
      </c>
      <c r="D20" s="1">
        <f>IFERROR(VLOOKUP($A20,delixf,2,0)*(Físico!C20),0)</f>
        <v>0</v>
      </c>
      <c r="E20" s="1">
        <f>IFERROR(VLOOKUP($A20,delixf,2,0)*(Físico!D20),0)</f>
        <v>0</v>
      </c>
      <c r="F20" s="1">
        <f>IFERROR(VLOOKUP($A20,delixf,2,0)*(Físico!E20),0)</f>
        <v>0</v>
      </c>
      <c r="G20" s="1">
        <f>IFERROR(VLOOKUP($A20,delixf,2,0)*(Físico!F20),0)</f>
        <v>0</v>
      </c>
      <c r="H20" s="1">
        <f>IFERROR(VLOOKUP($A20,delixf,2,0)*(Físico!G20),0)</f>
        <v>0</v>
      </c>
      <c r="I20" s="1">
        <f>IFERROR(VLOOKUP($A20,delixf,2,0)*(Físico!H20),0)</f>
        <v>0</v>
      </c>
      <c r="J20" s="1">
        <f>IFERROR(VLOOKUP($A20,delixf,2,0)*(Físico!I20),0)</f>
        <v>0</v>
      </c>
      <c r="K20" s="1">
        <f>IFERROR(VLOOKUP($A20,delixf,2,0)*(Físico!J20),0)</f>
        <v>0</v>
      </c>
      <c r="L20" s="1">
        <f>IFERROR(VLOOKUP($A20,delixf,2,0)*(Físico!K20),0)</f>
        <v>0</v>
      </c>
      <c r="M20" s="1">
        <f>IFERROR(VLOOKUP($A20,delixf,2,0)*(Físico!L20),0)</f>
        <v>0</v>
      </c>
      <c r="N20" s="1">
        <f>IFERROR(VLOOKUP($A20,delixf,2,0)*(Físico!M20),0)</f>
        <v>0</v>
      </c>
      <c r="O20" s="1">
        <f>IFERROR(VLOOKUP($A20,delixf,2,0)*(Físico!N20),0)</f>
        <v>0</v>
      </c>
      <c r="P20" s="1">
        <f>IFERROR(VLOOKUP($A20,delixf,2,0)*(Físico!O20),0)</f>
        <v>0</v>
      </c>
      <c r="Q20" s="1">
        <f>IFERROR(VLOOKUP($A20,delixf,2,0)*(Físico!P20),0)</f>
        <v>0</v>
      </c>
      <c r="R20" s="1">
        <f>IFERROR(VLOOKUP($A20,delixf,2,0)*(Físico!Q20),0)</f>
        <v>1980.9</v>
      </c>
      <c r="S20" s="1">
        <f>IFERROR(VLOOKUP($A20,delixf,2,0)*(Físico!R20),0)</f>
        <v>0</v>
      </c>
      <c r="T20" s="1">
        <f>IFERROR(VLOOKUP($A20,delixf,2,0)*(Físico!S20),0)</f>
        <v>0</v>
      </c>
      <c r="U20" s="1">
        <f>IFERROR(VLOOKUP($A20,delixf,2,0)*(Físico!T20),0)</f>
        <v>0</v>
      </c>
      <c r="V20" s="1">
        <f>IFERROR(VLOOKUP($A20,delixf,2,0)*(Físico!U20),0)</f>
        <v>0</v>
      </c>
      <c r="W20" s="1">
        <f>IFERROR(VLOOKUP($A20,delixf,2,0)*(Físico!V20),0)</f>
        <v>0</v>
      </c>
      <c r="X20" s="1">
        <f>IFERROR(VLOOKUP($A20,delixf,2,0)*(Físico!W20),0)</f>
        <v>0</v>
      </c>
      <c r="Y20" s="1">
        <f>IFERROR(VLOOKUP($A20,delixf,2,0)*(Físico!X20),0)</f>
        <v>0</v>
      </c>
      <c r="Z20" s="1">
        <f>IFERROR(VLOOKUP($A20,delixf,2,0)*(Físico!Y20),0)</f>
        <v>0</v>
      </c>
      <c r="AA20" s="1">
        <f>IFERROR(VLOOKUP($A20,delixf,2,0)*(Físico!Z20),0)</f>
        <v>0</v>
      </c>
      <c r="AB20" s="1">
        <f>IFERROR(VLOOKUP($A20,delixf,2,0)*(Físico!AA20),0)</f>
        <v>0</v>
      </c>
      <c r="AC20" s="1">
        <f>IFERROR(VLOOKUP($A20,delixf,2,0)*(Físico!AB20),0)</f>
        <v>0</v>
      </c>
      <c r="AD20" s="1">
        <f>IFERROR(VLOOKUP($A20,delixf,2,0)*(Físico!AC20),0)</f>
        <v>0</v>
      </c>
      <c r="AE20" s="1">
        <f>IFERROR(VLOOKUP($A20,delixf,2,0)*(Físico!AD20),0)</f>
        <v>0</v>
      </c>
      <c r="AF20" s="1">
        <f>IFERROR(VLOOKUP($A20,delixf,2,0)*(Físico!AE20),0)</f>
        <v>0</v>
      </c>
      <c r="AG20" s="1">
        <f>IFERROR(VLOOKUP($A20,delixf,2,0)*(Físico!AF20),0)</f>
        <v>0</v>
      </c>
      <c r="AH20" s="1">
        <f t="shared" si="1"/>
        <v>1980.9</v>
      </c>
    </row>
    <row r="21" spans="1:34" x14ac:dyDescent="0.25">
      <c r="A21">
        <f t="shared" si="0"/>
        <v>41608008</v>
      </c>
      <c r="B21" t="s">
        <v>52</v>
      </c>
      <c r="C21" s="1">
        <f>IFERROR(VLOOKUP($A21,delixf,2,0)*(Físico!B21),0)</f>
        <v>0</v>
      </c>
      <c r="D21" s="1">
        <f>IFERROR(VLOOKUP($A21,delixf,2,0)*(Físico!C21),0)</f>
        <v>0</v>
      </c>
      <c r="E21" s="1">
        <f>IFERROR(VLOOKUP($A21,delixf,2,0)*(Físico!D21),0)</f>
        <v>0</v>
      </c>
      <c r="F21" s="1">
        <f>IFERROR(VLOOKUP($A21,delixf,2,0)*(Físico!E21),0)</f>
        <v>0</v>
      </c>
      <c r="G21" s="1">
        <f>IFERROR(VLOOKUP($A21,delixf,2,0)*(Físico!F21),0)</f>
        <v>0</v>
      </c>
      <c r="H21" s="1">
        <f>IFERROR(VLOOKUP($A21,delixf,2,0)*(Físico!G21),0)</f>
        <v>0</v>
      </c>
      <c r="I21" s="1">
        <f>IFERROR(VLOOKUP($A21,delixf,2,0)*(Físico!H21),0)</f>
        <v>0</v>
      </c>
      <c r="J21" s="1">
        <f>IFERROR(VLOOKUP($A21,delixf,2,0)*(Físico!I21),0)</f>
        <v>0</v>
      </c>
      <c r="K21" s="1">
        <f>IFERROR(VLOOKUP($A21,delixf,2,0)*(Físico!J21),0)</f>
        <v>0</v>
      </c>
      <c r="L21" s="1">
        <f>IFERROR(VLOOKUP($A21,delixf,2,0)*(Físico!K21),0)</f>
        <v>0</v>
      </c>
      <c r="M21" s="1">
        <f>IFERROR(VLOOKUP($A21,delixf,2,0)*(Físico!L21),0)</f>
        <v>0</v>
      </c>
      <c r="N21" s="1">
        <f>IFERROR(VLOOKUP($A21,delixf,2,0)*(Físico!M21),0)</f>
        <v>0</v>
      </c>
      <c r="O21" s="1">
        <f>IFERROR(VLOOKUP($A21,delixf,2,0)*(Físico!N21),0)</f>
        <v>0</v>
      </c>
      <c r="P21" s="1">
        <f>IFERROR(VLOOKUP($A21,delixf,2,0)*(Físico!O21),0)</f>
        <v>0</v>
      </c>
      <c r="Q21" s="1">
        <f>IFERROR(VLOOKUP($A21,delixf,2,0)*(Físico!P21),0)</f>
        <v>0</v>
      </c>
      <c r="R21" s="1">
        <f>IFERROR(VLOOKUP($A21,delixf,2,0)*(Físico!Q21),0)</f>
        <v>0</v>
      </c>
      <c r="S21" s="1">
        <f>IFERROR(VLOOKUP($A21,delixf,2,0)*(Físico!R21),0)</f>
        <v>0</v>
      </c>
      <c r="T21" s="1">
        <f>IFERROR(VLOOKUP($A21,delixf,2,0)*(Físico!S21),0)</f>
        <v>0</v>
      </c>
      <c r="U21" s="1">
        <f>IFERROR(VLOOKUP($A21,delixf,2,0)*(Físico!T21),0)</f>
        <v>0</v>
      </c>
      <c r="V21" s="1">
        <f>IFERROR(VLOOKUP($A21,delixf,2,0)*(Físico!U21),0)</f>
        <v>0</v>
      </c>
      <c r="W21" s="1">
        <f>IFERROR(VLOOKUP($A21,delixf,2,0)*(Físico!V21),0)</f>
        <v>13436.16</v>
      </c>
      <c r="X21" s="1">
        <f>IFERROR(VLOOKUP($A21,delixf,2,0)*(Físico!W21),0)</f>
        <v>0</v>
      </c>
      <c r="Y21" s="1">
        <f>IFERROR(VLOOKUP($A21,delixf,2,0)*(Físico!X21),0)</f>
        <v>0</v>
      </c>
      <c r="Z21" s="1">
        <f>IFERROR(VLOOKUP($A21,delixf,2,0)*(Físico!Y21),0)</f>
        <v>0</v>
      </c>
      <c r="AA21" s="1">
        <f>IFERROR(VLOOKUP($A21,delixf,2,0)*(Físico!Z21),0)</f>
        <v>0</v>
      </c>
      <c r="AB21" s="1">
        <f>IFERROR(VLOOKUP($A21,delixf,2,0)*(Físico!AA21),0)</f>
        <v>0</v>
      </c>
      <c r="AC21" s="1">
        <f>IFERROR(VLOOKUP($A21,delixf,2,0)*(Físico!AB21),0)</f>
        <v>0</v>
      </c>
      <c r="AD21" s="1">
        <f>IFERROR(VLOOKUP($A21,delixf,2,0)*(Físico!AC21),0)</f>
        <v>0</v>
      </c>
      <c r="AE21" s="1">
        <f>IFERROR(VLOOKUP($A21,delixf,2,0)*(Físico!AD21),0)</f>
        <v>0</v>
      </c>
      <c r="AF21" s="1">
        <f>IFERROR(VLOOKUP($A21,delixf,2,0)*(Físico!AE21),0)</f>
        <v>0</v>
      </c>
      <c r="AG21" s="1">
        <f>IFERROR(VLOOKUP($A21,delixf,2,0)*(Físico!AF21),0)</f>
        <v>0</v>
      </c>
      <c r="AH21" s="1">
        <f t="shared" si="1"/>
        <v>13436.16</v>
      </c>
    </row>
    <row r="22" spans="1:34" x14ac:dyDescent="0.25">
      <c r="A22">
        <f t="shared" si="0"/>
        <v>41608012</v>
      </c>
      <c r="B22" t="s">
        <v>53</v>
      </c>
      <c r="C22" s="1">
        <f>IFERROR(VLOOKUP($A22,delixf,2,0)*(Físico!B22),0)</f>
        <v>0</v>
      </c>
      <c r="D22" s="1">
        <f>IFERROR(VLOOKUP($A22,delixf,2,0)*(Físico!C22),0)</f>
        <v>0</v>
      </c>
      <c r="E22" s="1">
        <f>IFERROR(VLOOKUP($A22,delixf,2,0)*(Físico!D22),0)</f>
        <v>0</v>
      </c>
      <c r="F22" s="1">
        <f>IFERROR(VLOOKUP($A22,delixf,2,0)*(Físico!E22),0)</f>
        <v>0</v>
      </c>
      <c r="G22" s="1">
        <f>IFERROR(VLOOKUP($A22,delixf,2,0)*(Físico!F22),0)</f>
        <v>0</v>
      </c>
      <c r="H22" s="1">
        <f>IFERROR(VLOOKUP($A22,delixf,2,0)*(Físico!G22),0)</f>
        <v>0</v>
      </c>
      <c r="I22" s="1">
        <f>IFERROR(VLOOKUP($A22,delixf,2,0)*(Físico!H22),0)</f>
        <v>0</v>
      </c>
      <c r="J22" s="1">
        <f>IFERROR(VLOOKUP($A22,delixf,2,0)*(Físico!I22),0)</f>
        <v>0</v>
      </c>
      <c r="K22" s="1">
        <f>IFERROR(VLOOKUP($A22,delixf,2,0)*(Físico!J22),0)</f>
        <v>0</v>
      </c>
      <c r="L22" s="1">
        <f>IFERROR(VLOOKUP($A22,delixf,2,0)*(Físico!K22),0)</f>
        <v>0</v>
      </c>
      <c r="M22" s="1">
        <f>IFERROR(VLOOKUP($A22,delixf,2,0)*(Físico!L22),0)</f>
        <v>0</v>
      </c>
      <c r="N22" s="1">
        <f>IFERROR(VLOOKUP($A22,delixf,2,0)*(Físico!M22),0)</f>
        <v>0</v>
      </c>
      <c r="O22" s="1">
        <f>IFERROR(VLOOKUP($A22,delixf,2,0)*(Físico!N22),0)</f>
        <v>0</v>
      </c>
      <c r="P22" s="1">
        <f>IFERROR(VLOOKUP($A22,delixf,2,0)*(Físico!O22),0)</f>
        <v>0</v>
      </c>
      <c r="Q22" s="1">
        <f>IFERROR(VLOOKUP($A22,delixf,2,0)*(Físico!P22),0)</f>
        <v>0</v>
      </c>
      <c r="R22" s="1">
        <f>IFERROR(VLOOKUP($A22,delixf,2,0)*(Físico!Q22),0)</f>
        <v>3395.16</v>
      </c>
      <c r="S22" s="1">
        <f>IFERROR(VLOOKUP($A22,delixf,2,0)*(Físico!R22),0)</f>
        <v>0</v>
      </c>
      <c r="T22" s="1">
        <f>IFERROR(VLOOKUP($A22,delixf,2,0)*(Físico!S22),0)</f>
        <v>0</v>
      </c>
      <c r="U22" s="1">
        <f>IFERROR(VLOOKUP($A22,delixf,2,0)*(Físico!T22),0)</f>
        <v>0</v>
      </c>
      <c r="V22" s="1">
        <f>IFERROR(VLOOKUP($A22,delixf,2,0)*(Físico!U22),0)</f>
        <v>0</v>
      </c>
      <c r="W22" s="1">
        <f>IFERROR(VLOOKUP($A22,delixf,2,0)*(Físico!V22),0)</f>
        <v>0</v>
      </c>
      <c r="X22" s="1">
        <f>IFERROR(VLOOKUP($A22,delixf,2,0)*(Físico!W22),0)</f>
        <v>0</v>
      </c>
      <c r="Y22" s="1">
        <f>IFERROR(VLOOKUP($A22,delixf,2,0)*(Físico!X22),0)</f>
        <v>0</v>
      </c>
      <c r="Z22" s="1">
        <f>IFERROR(VLOOKUP($A22,delixf,2,0)*(Físico!Y22),0)</f>
        <v>0</v>
      </c>
      <c r="AA22" s="1">
        <f>IFERROR(VLOOKUP($A22,delixf,2,0)*(Físico!Z22),0)</f>
        <v>0</v>
      </c>
      <c r="AB22" s="1">
        <f>IFERROR(VLOOKUP($A22,delixf,2,0)*(Físico!AA22),0)</f>
        <v>0</v>
      </c>
      <c r="AC22" s="1">
        <f>IFERROR(VLOOKUP($A22,delixf,2,0)*(Físico!AB22),0)</f>
        <v>0</v>
      </c>
      <c r="AD22" s="1">
        <f>IFERROR(VLOOKUP($A22,delixf,2,0)*(Físico!AC22),0)</f>
        <v>0</v>
      </c>
      <c r="AE22" s="1">
        <f>IFERROR(VLOOKUP($A22,delixf,2,0)*(Físico!AD22),0)</f>
        <v>0</v>
      </c>
      <c r="AF22" s="1">
        <f>IFERROR(VLOOKUP($A22,delixf,2,0)*(Físico!AE22),0)</f>
        <v>0</v>
      </c>
      <c r="AG22" s="1">
        <f>IFERROR(VLOOKUP($A22,delixf,2,0)*(Físico!AF22),0)</f>
        <v>0</v>
      </c>
      <c r="AH22" s="1">
        <f t="shared" si="1"/>
        <v>3395.16</v>
      </c>
    </row>
    <row r="23" spans="1:34" x14ac:dyDescent="0.25">
      <c r="A23">
        <f t="shared" si="0"/>
        <v>41611008</v>
      </c>
      <c r="B23" t="s">
        <v>54</v>
      </c>
      <c r="C23" s="1">
        <f>IFERROR(VLOOKUP($A23,delixf,2,0)*(Físico!B23),0)</f>
        <v>0</v>
      </c>
      <c r="D23" s="1">
        <f>IFERROR(VLOOKUP($A23,delixf,2,0)*(Físico!C23),0)</f>
        <v>0</v>
      </c>
      <c r="E23" s="1">
        <f>IFERROR(VLOOKUP($A23,delixf,2,0)*(Físico!D23),0)</f>
        <v>0</v>
      </c>
      <c r="F23" s="1">
        <f>IFERROR(VLOOKUP($A23,delixf,2,0)*(Físico!E23),0)</f>
        <v>0</v>
      </c>
      <c r="G23" s="1">
        <f>IFERROR(VLOOKUP($A23,delixf,2,0)*(Físico!F23),0)</f>
        <v>0</v>
      </c>
      <c r="H23" s="1">
        <f>IFERROR(VLOOKUP($A23,delixf,2,0)*(Físico!G23),0)</f>
        <v>0</v>
      </c>
      <c r="I23" s="1">
        <f>IFERROR(VLOOKUP($A23,delixf,2,0)*(Físico!H23),0)</f>
        <v>0</v>
      </c>
      <c r="J23" s="1">
        <f>IFERROR(VLOOKUP($A23,delixf,2,0)*(Físico!I23),0)</f>
        <v>0</v>
      </c>
      <c r="K23" s="1">
        <f>IFERROR(VLOOKUP($A23,delixf,2,0)*(Físico!J23),0)</f>
        <v>0</v>
      </c>
      <c r="L23" s="1">
        <f>IFERROR(VLOOKUP($A23,delixf,2,0)*(Físico!K23),0)</f>
        <v>0</v>
      </c>
      <c r="M23" s="1">
        <f>IFERROR(VLOOKUP($A23,delixf,2,0)*(Físico!L23),0)</f>
        <v>0</v>
      </c>
      <c r="N23" s="1">
        <f>IFERROR(VLOOKUP($A23,delixf,2,0)*(Físico!M23),0)</f>
        <v>0</v>
      </c>
      <c r="O23" s="1">
        <f>IFERROR(VLOOKUP($A23,delixf,2,0)*(Físico!N23),0)</f>
        <v>0</v>
      </c>
      <c r="P23" s="1">
        <f>IFERROR(VLOOKUP($A23,delixf,2,0)*(Físico!O23),0)</f>
        <v>0</v>
      </c>
      <c r="Q23" s="1">
        <f>IFERROR(VLOOKUP($A23,delixf,2,0)*(Físico!P23),0)</f>
        <v>0</v>
      </c>
      <c r="R23" s="1">
        <f>IFERROR(VLOOKUP($A23,delixf,2,0)*(Físico!Q23),0)</f>
        <v>0</v>
      </c>
      <c r="S23" s="1">
        <f>IFERROR(VLOOKUP($A23,delixf,2,0)*(Físico!R23),0)</f>
        <v>0</v>
      </c>
      <c r="T23" s="1">
        <f>IFERROR(VLOOKUP($A23,delixf,2,0)*(Físico!S23),0)</f>
        <v>0</v>
      </c>
      <c r="U23" s="1">
        <f>IFERROR(VLOOKUP($A23,delixf,2,0)*(Físico!T23),0)</f>
        <v>0</v>
      </c>
      <c r="V23" s="1">
        <f>IFERROR(VLOOKUP($A23,delixf,2,0)*(Físico!U23),0)</f>
        <v>0</v>
      </c>
      <c r="W23" s="1">
        <f>IFERROR(VLOOKUP($A23,delixf,2,0)*(Físico!V23),0)</f>
        <v>4186.6400000000003</v>
      </c>
      <c r="X23" s="1">
        <f>IFERROR(VLOOKUP($A23,delixf,2,0)*(Físico!W23),0)</f>
        <v>0</v>
      </c>
      <c r="Y23" s="1">
        <f>IFERROR(VLOOKUP($A23,delixf,2,0)*(Físico!X23),0)</f>
        <v>0</v>
      </c>
      <c r="Z23" s="1">
        <f>IFERROR(VLOOKUP($A23,delixf,2,0)*(Físico!Y23),0)</f>
        <v>0</v>
      </c>
      <c r="AA23" s="1">
        <f>IFERROR(VLOOKUP($A23,delixf,2,0)*(Físico!Z23),0)</f>
        <v>0</v>
      </c>
      <c r="AB23" s="1">
        <f>IFERROR(VLOOKUP($A23,delixf,2,0)*(Físico!AA23),0)</f>
        <v>0</v>
      </c>
      <c r="AC23" s="1">
        <f>IFERROR(VLOOKUP($A23,delixf,2,0)*(Físico!AB23),0)</f>
        <v>0</v>
      </c>
      <c r="AD23" s="1">
        <f>IFERROR(VLOOKUP($A23,delixf,2,0)*(Físico!AC23),0)</f>
        <v>0</v>
      </c>
      <c r="AE23" s="1">
        <f>IFERROR(VLOOKUP($A23,delixf,2,0)*(Físico!AD23),0)</f>
        <v>0</v>
      </c>
      <c r="AF23" s="1">
        <f>IFERROR(VLOOKUP($A23,delixf,2,0)*(Físico!AE23),0)</f>
        <v>0</v>
      </c>
      <c r="AG23" s="1">
        <f>IFERROR(VLOOKUP($A23,delixf,2,0)*(Físico!AF23),0)</f>
        <v>0</v>
      </c>
      <c r="AH23" s="1">
        <f t="shared" si="1"/>
        <v>4186.6400000000003</v>
      </c>
    </row>
    <row r="24" spans="1:34" x14ac:dyDescent="0.25">
      <c r="A24">
        <f t="shared" si="0"/>
        <v>41612002</v>
      </c>
      <c r="B24" t="s">
        <v>55</v>
      </c>
      <c r="C24" s="1">
        <f>IFERROR(VLOOKUP($A24,delixf,2,0)*(Físico!B24),0)</f>
        <v>0</v>
      </c>
      <c r="D24" s="1">
        <f>IFERROR(VLOOKUP($A24,delixf,2,0)*(Físico!C24),0)</f>
        <v>0</v>
      </c>
      <c r="E24" s="1">
        <f>IFERROR(VLOOKUP($A24,delixf,2,0)*(Físico!D24),0)</f>
        <v>0</v>
      </c>
      <c r="F24" s="1">
        <f>IFERROR(VLOOKUP($A24,delixf,2,0)*(Físico!E24),0)</f>
        <v>0</v>
      </c>
      <c r="G24" s="1">
        <f>IFERROR(VLOOKUP($A24,delixf,2,0)*(Físico!F24),0)</f>
        <v>0</v>
      </c>
      <c r="H24" s="1">
        <f>IFERROR(VLOOKUP($A24,delixf,2,0)*(Físico!G24),0)</f>
        <v>0</v>
      </c>
      <c r="I24" s="1">
        <f>IFERROR(VLOOKUP($A24,delixf,2,0)*(Físico!H24),0)</f>
        <v>0</v>
      </c>
      <c r="J24" s="1">
        <f>IFERROR(VLOOKUP($A24,delixf,2,0)*(Físico!I24),0)</f>
        <v>0</v>
      </c>
      <c r="K24" s="1">
        <f>IFERROR(VLOOKUP($A24,delixf,2,0)*(Físico!J24),0)</f>
        <v>0</v>
      </c>
      <c r="L24" s="1">
        <f>IFERROR(VLOOKUP($A24,delixf,2,0)*(Físico!K24),0)</f>
        <v>0</v>
      </c>
      <c r="M24" s="1">
        <f>IFERROR(VLOOKUP($A24,delixf,2,0)*(Físico!L24),0)</f>
        <v>0</v>
      </c>
      <c r="N24" s="1">
        <f>IFERROR(VLOOKUP($A24,delixf,2,0)*(Físico!M24),0)</f>
        <v>0</v>
      </c>
      <c r="O24" s="1">
        <f>IFERROR(VLOOKUP($A24,delixf,2,0)*(Físico!N24),0)</f>
        <v>0</v>
      </c>
      <c r="P24" s="1">
        <f>IFERROR(VLOOKUP($A24,delixf,2,0)*(Físico!O24),0)</f>
        <v>0</v>
      </c>
      <c r="Q24" s="1">
        <f>IFERROR(VLOOKUP($A24,delixf,2,0)*(Físico!P24),0)</f>
        <v>0</v>
      </c>
      <c r="R24" s="1">
        <f>IFERROR(VLOOKUP($A24,delixf,2,0)*(Físico!Q24),0)</f>
        <v>4925.7</v>
      </c>
      <c r="S24" s="1">
        <f>IFERROR(VLOOKUP($A24,delixf,2,0)*(Físico!R24),0)</f>
        <v>0</v>
      </c>
      <c r="T24" s="1">
        <f>IFERROR(VLOOKUP($A24,delixf,2,0)*(Físico!S24),0)</f>
        <v>0</v>
      </c>
      <c r="U24" s="1">
        <f>IFERROR(VLOOKUP($A24,delixf,2,0)*(Físico!T24),0)</f>
        <v>0</v>
      </c>
      <c r="V24" s="1">
        <f>IFERROR(VLOOKUP($A24,delixf,2,0)*(Físico!U24),0)</f>
        <v>0</v>
      </c>
      <c r="W24" s="1">
        <f>IFERROR(VLOOKUP($A24,delixf,2,0)*(Físico!V24),0)</f>
        <v>0</v>
      </c>
      <c r="X24" s="1">
        <f>IFERROR(VLOOKUP($A24,delixf,2,0)*(Físico!W24),0)</f>
        <v>0</v>
      </c>
      <c r="Y24" s="1">
        <f>IFERROR(VLOOKUP($A24,delixf,2,0)*(Físico!X24),0)</f>
        <v>0</v>
      </c>
      <c r="Z24" s="1">
        <f>IFERROR(VLOOKUP($A24,delixf,2,0)*(Físico!Y24),0)</f>
        <v>0</v>
      </c>
      <c r="AA24" s="1">
        <f>IFERROR(VLOOKUP($A24,delixf,2,0)*(Físico!Z24),0)</f>
        <v>0</v>
      </c>
      <c r="AB24" s="1">
        <f>IFERROR(VLOOKUP($A24,delixf,2,0)*(Físico!AA24),0)</f>
        <v>0</v>
      </c>
      <c r="AC24" s="1">
        <f>IFERROR(VLOOKUP($A24,delixf,2,0)*(Físico!AB24),0)</f>
        <v>0</v>
      </c>
      <c r="AD24" s="1">
        <f>IFERROR(VLOOKUP($A24,delixf,2,0)*(Físico!AC24),0)</f>
        <v>0</v>
      </c>
      <c r="AE24" s="1">
        <f>IFERROR(VLOOKUP($A24,delixf,2,0)*(Físico!AD24),0)</f>
        <v>0</v>
      </c>
      <c r="AF24" s="1">
        <f>IFERROR(VLOOKUP($A24,delixf,2,0)*(Físico!AE24),0)</f>
        <v>0</v>
      </c>
      <c r="AG24" s="1">
        <f>IFERROR(VLOOKUP($A24,delixf,2,0)*(Físico!AF24),0)</f>
        <v>0</v>
      </c>
      <c r="AH24" s="1">
        <f t="shared" si="1"/>
        <v>4925.7</v>
      </c>
    </row>
    <row r="25" spans="1:34" x14ac:dyDescent="0.25">
      <c r="A25">
        <f t="shared" si="0"/>
        <v>41612003</v>
      </c>
      <c r="B25" t="s">
        <v>56</v>
      </c>
      <c r="C25" s="1">
        <f>IFERROR(VLOOKUP($A25,delixf,2,0)*(Físico!B25),0)</f>
        <v>0</v>
      </c>
      <c r="D25" s="1">
        <f>IFERROR(VLOOKUP($A25,delixf,2,0)*(Físico!C25),0)</f>
        <v>0</v>
      </c>
      <c r="E25" s="1">
        <f>IFERROR(VLOOKUP($A25,delixf,2,0)*(Físico!D25),0)</f>
        <v>0</v>
      </c>
      <c r="F25" s="1">
        <f>IFERROR(VLOOKUP($A25,delixf,2,0)*(Físico!E25),0)</f>
        <v>0</v>
      </c>
      <c r="G25" s="1">
        <f>IFERROR(VLOOKUP($A25,delixf,2,0)*(Físico!F25),0)</f>
        <v>0</v>
      </c>
      <c r="H25" s="1">
        <f>IFERROR(VLOOKUP($A25,delixf,2,0)*(Físico!G25),0)</f>
        <v>0</v>
      </c>
      <c r="I25" s="1">
        <f>IFERROR(VLOOKUP($A25,delixf,2,0)*(Físico!H25),0)</f>
        <v>0</v>
      </c>
      <c r="J25" s="1">
        <f>IFERROR(VLOOKUP($A25,delixf,2,0)*(Físico!I25),0)</f>
        <v>0</v>
      </c>
      <c r="K25" s="1">
        <f>IFERROR(VLOOKUP($A25,delixf,2,0)*(Físico!J25),0)</f>
        <v>0</v>
      </c>
      <c r="L25" s="1">
        <f>IFERROR(VLOOKUP($A25,delixf,2,0)*(Físico!K25),0)</f>
        <v>0</v>
      </c>
      <c r="M25" s="1">
        <f>IFERROR(VLOOKUP($A25,delixf,2,0)*(Físico!L25),0)</f>
        <v>0</v>
      </c>
      <c r="N25" s="1">
        <f>IFERROR(VLOOKUP($A25,delixf,2,0)*(Físico!M25),0)</f>
        <v>0</v>
      </c>
      <c r="O25" s="1">
        <f>IFERROR(VLOOKUP($A25,delixf,2,0)*(Físico!N25),0)</f>
        <v>0</v>
      </c>
      <c r="P25" s="1">
        <f>IFERROR(VLOOKUP($A25,delixf,2,0)*(Físico!O25),0)</f>
        <v>0</v>
      </c>
      <c r="Q25" s="1">
        <f>IFERROR(VLOOKUP($A25,delixf,2,0)*(Físico!P25),0)</f>
        <v>0</v>
      </c>
      <c r="R25" s="1">
        <f>IFERROR(VLOOKUP($A25,delixf,2,0)*(Físico!Q25),0)</f>
        <v>2045.07</v>
      </c>
      <c r="S25" s="1">
        <f>IFERROR(VLOOKUP($A25,delixf,2,0)*(Físico!R25),0)</f>
        <v>0</v>
      </c>
      <c r="T25" s="1">
        <f>IFERROR(VLOOKUP($A25,delixf,2,0)*(Físico!S25),0)</f>
        <v>0</v>
      </c>
      <c r="U25" s="1">
        <f>IFERROR(VLOOKUP($A25,delixf,2,0)*(Físico!T25),0)</f>
        <v>0</v>
      </c>
      <c r="V25" s="1">
        <f>IFERROR(VLOOKUP($A25,delixf,2,0)*(Físico!U25),0)</f>
        <v>0</v>
      </c>
      <c r="W25" s="1">
        <f>IFERROR(VLOOKUP($A25,delixf,2,0)*(Físico!V25),0)</f>
        <v>0</v>
      </c>
      <c r="X25" s="1">
        <f>IFERROR(VLOOKUP($A25,delixf,2,0)*(Físico!W25),0)</f>
        <v>0</v>
      </c>
      <c r="Y25" s="1">
        <f>IFERROR(VLOOKUP($A25,delixf,2,0)*(Físico!X25),0)</f>
        <v>0</v>
      </c>
      <c r="Z25" s="1">
        <f>IFERROR(VLOOKUP($A25,delixf,2,0)*(Físico!Y25),0)</f>
        <v>0</v>
      </c>
      <c r="AA25" s="1">
        <f>IFERROR(VLOOKUP($A25,delixf,2,0)*(Físico!Z25),0)</f>
        <v>0</v>
      </c>
      <c r="AB25" s="1">
        <f>IFERROR(VLOOKUP($A25,delixf,2,0)*(Físico!AA25),0)</f>
        <v>0</v>
      </c>
      <c r="AC25" s="1">
        <f>IFERROR(VLOOKUP($A25,delixf,2,0)*(Físico!AB25),0)</f>
        <v>0</v>
      </c>
      <c r="AD25" s="1">
        <f>IFERROR(VLOOKUP($A25,delixf,2,0)*(Físico!AC25),0)</f>
        <v>0</v>
      </c>
      <c r="AE25" s="1">
        <f>IFERROR(VLOOKUP($A25,delixf,2,0)*(Físico!AD25),0)</f>
        <v>0</v>
      </c>
      <c r="AF25" s="1">
        <f>IFERROR(VLOOKUP($A25,delixf,2,0)*(Físico!AE25),0)</f>
        <v>0</v>
      </c>
      <c r="AG25" s="1">
        <f>IFERROR(VLOOKUP($A25,delixf,2,0)*(Físico!AF25),0)</f>
        <v>0</v>
      </c>
      <c r="AH25" s="1">
        <f t="shared" si="1"/>
        <v>2045.07</v>
      </c>
    </row>
    <row r="26" spans="1:34" x14ac:dyDescent="0.25">
      <c r="A26">
        <f t="shared" si="0"/>
        <v>41612005</v>
      </c>
      <c r="B26" t="s">
        <v>57</v>
      </c>
      <c r="C26" s="1">
        <f>IFERROR(VLOOKUP($A26,delixf,2,0)*(Físico!B26),0)</f>
        <v>0</v>
      </c>
      <c r="D26" s="1">
        <f>IFERROR(VLOOKUP($A26,delixf,2,0)*(Físico!C26),0)</f>
        <v>0</v>
      </c>
      <c r="E26" s="1">
        <f>IFERROR(VLOOKUP($A26,delixf,2,0)*(Físico!D26),0)</f>
        <v>0</v>
      </c>
      <c r="F26" s="1">
        <f>IFERROR(VLOOKUP($A26,delixf,2,0)*(Físico!E26),0)</f>
        <v>0</v>
      </c>
      <c r="G26" s="1">
        <f>IFERROR(VLOOKUP($A26,delixf,2,0)*(Físico!F26),0)</f>
        <v>0</v>
      </c>
      <c r="H26" s="1">
        <f>IFERROR(VLOOKUP($A26,delixf,2,0)*(Físico!G26),0)</f>
        <v>0</v>
      </c>
      <c r="I26" s="1">
        <f>IFERROR(VLOOKUP($A26,delixf,2,0)*(Físico!H26),0)</f>
        <v>0</v>
      </c>
      <c r="J26" s="1">
        <f>IFERROR(VLOOKUP($A26,delixf,2,0)*(Físico!I26),0)</f>
        <v>0</v>
      </c>
      <c r="K26" s="1">
        <f>IFERROR(VLOOKUP($A26,delixf,2,0)*(Físico!J26),0)</f>
        <v>0</v>
      </c>
      <c r="L26" s="1">
        <f>IFERROR(VLOOKUP($A26,delixf,2,0)*(Físico!K26),0)</f>
        <v>0</v>
      </c>
      <c r="M26" s="1">
        <f>IFERROR(VLOOKUP($A26,delixf,2,0)*(Físico!L26),0)</f>
        <v>0</v>
      </c>
      <c r="N26" s="1">
        <f>IFERROR(VLOOKUP($A26,delixf,2,0)*(Físico!M26),0)</f>
        <v>0</v>
      </c>
      <c r="O26" s="1">
        <f>IFERROR(VLOOKUP($A26,delixf,2,0)*(Físico!N26),0)</f>
        <v>0</v>
      </c>
      <c r="P26" s="1">
        <f>IFERROR(VLOOKUP($A26,delixf,2,0)*(Físico!O26),0)</f>
        <v>0</v>
      </c>
      <c r="Q26" s="1">
        <f>IFERROR(VLOOKUP($A26,delixf,2,0)*(Físico!P26),0)</f>
        <v>0</v>
      </c>
      <c r="R26" s="1">
        <f>IFERROR(VLOOKUP($A26,delixf,2,0)*(Físico!Q26),0)</f>
        <v>0</v>
      </c>
      <c r="S26" s="1">
        <f>IFERROR(VLOOKUP($A26,delixf,2,0)*(Físico!R26),0)</f>
        <v>0</v>
      </c>
      <c r="T26" s="1">
        <f>IFERROR(VLOOKUP($A26,delixf,2,0)*(Físico!S26),0)</f>
        <v>0</v>
      </c>
      <c r="U26" s="1">
        <f>IFERROR(VLOOKUP($A26,delixf,2,0)*(Físico!T26),0)</f>
        <v>0</v>
      </c>
      <c r="V26" s="1">
        <f>IFERROR(VLOOKUP($A26,delixf,2,0)*(Físico!U26),0)</f>
        <v>0</v>
      </c>
      <c r="W26" s="1">
        <f>IFERROR(VLOOKUP($A26,delixf,2,0)*(Físico!V26),0)</f>
        <v>1913.83</v>
      </c>
      <c r="X26" s="1">
        <f>IFERROR(VLOOKUP($A26,delixf,2,0)*(Físico!W26),0)</f>
        <v>0</v>
      </c>
      <c r="Y26" s="1">
        <f>IFERROR(VLOOKUP($A26,delixf,2,0)*(Físico!X26),0)</f>
        <v>0</v>
      </c>
      <c r="Z26" s="1">
        <f>IFERROR(VLOOKUP($A26,delixf,2,0)*(Físico!Y26),0)</f>
        <v>0</v>
      </c>
      <c r="AA26" s="1">
        <f>IFERROR(VLOOKUP($A26,delixf,2,0)*(Físico!Z26),0)</f>
        <v>0</v>
      </c>
      <c r="AB26" s="1">
        <f>IFERROR(VLOOKUP($A26,delixf,2,0)*(Físico!AA26),0)</f>
        <v>0</v>
      </c>
      <c r="AC26" s="1">
        <f>IFERROR(VLOOKUP($A26,delixf,2,0)*(Físico!AB26),0)</f>
        <v>0</v>
      </c>
      <c r="AD26" s="1">
        <f>IFERROR(VLOOKUP($A26,delixf,2,0)*(Físico!AC26),0)</f>
        <v>0</v>
      </c>
      <c r="AE26" s="1">
        <f>IFERROR(VLOOKUP($A26,delixf,2,0)*(Físico!AD26),0)</f>
        <v>0</v>
      </c>
      <c r="AF26" s="1">
        <f>IFERROR(VLOOKUP($A26,delixf,2,0)*(Físico!AE26),0)</f>
        <v>0</v>
      </c>
      <c r="AG26" s="1">
        <f>IFERROR(VLOOKUP($A26,delixf,2,0)*(Físico!AF26),0)</f>
        <v>0</v>
      </c>
      <c r="AH26" s="1">
        <f t="shared" si="1"/>
        <v>1913.83</v>
      </c>
    </row>
    <row r="27" spans="1:34" x14ac:dyDescent="0.25">
      <c r="B27" t="s">
        <v>32</v>
      </c>
      <c r="C27" s="1">
        <f>SUM(C2:C26)</f>
        <v>0</v>
      </c>
      <c r="D27" s="1">
        <f t="shared" ref="D27:AH27" si="2">SUM(D2:D26)</f>
        <v>0</v>
      </c>
      <c r="E27" s="1">
        <f t="shared" si="2"/>
        <v>0</v>
      </c>
      <c r="F27" s="1">
        <f t="shared" si="2"/>
        <v>0</v>
      </c>
      <c r="G27" s="1">
        <f t="shared" si="2"/>
        <v>0</v>
      </c>
      <c r="H27" s="1">
        <f t="shared" si="2"/>
        <v>0</v>
      </c>
      <c r="I27" s="1">
        <f t="shared" si="2"/>
        <v>0</v>
      </c>
      <c r="J27" s="1">
        <f t="shared" si="2"/>
        <v>0</v>
      </c>
      <c r="K27" s="1">
        <f t="shared" si="2"/>
        <v>1673.4</v>
      </c>
      <c r="L27" s="1">
        <f t="shared" si="2"/>
        <v>0</v>
      </c>
      <c r="M27" s="1">
        <f t="shared" si="2"/>
        <v>0</v>
      </c>
      <c r="N27" s="1">
        <f t="shared" si="2"/>
        <v>0</v>
      </c>
      <c r="O27" s="1">
        <f t="shared" si="2"/>
        <v>0</v>
      </c>
      <c r="P27" s="1">
        <f t="shared" si="2"/>
        <v>0</v>
      </c>
      <c r="Q27" s="1">
        <f t="shared" si="2"/>
        <v>2636.92</v>
      </c>
      <c r="R27" s="1">
        <f t="shared" si="2"/>
        <v>29654.74</v>
      </c>
      <c r="S27" s="1">
        <f t="shared" si="2"/>
        <v>0</v>
      </c>
      <c r="T27" s="1">
        <f t="shared" si="2"/>
        <v>0</v>
      </c>
      <c r="U27" s="1">
        <f t="shared" si="2"/>
        <v>3857.54</v>
      </c>
      <c r="V27" s="1">
        <f t="shared" si="2"/>
        <v>0</v>
      </c>
      <c r="W27" s="1">
        <f t="shared" si="2"/>
        <v>20577.050000000003</v>
      </c>
      <c r="X27" s="1">
        <f t="shared" si="2"/>
        <v>0</v>
      </c>
      <c r="Y27" s="1">
        <f t="shared" si="2"/>
        <v>0</v>
      </c>
      <c r="Z27" s="1">
        <f t="shared" si="2"/>
        <v>0</v>
      </c>
      <c r="AA27" s="1">
        <f t="shared" si="2"/>
        <v>0</v>
      </c>
      <c r="AB27" s="1">
        <f t="shared" si="2"/>
        <v>5273.84</v>
      </c>
      <c r="AC27" s="1">
        <f t="shared" si="2"/>
        <v>0</v>
      </c>
      <c r="AD27" s="1">
        <f t="shared" si="2"/>
        <v>0</v>
      </c>
      <c r="AE27" s="1">
        <f t="shared" si="2"/>
        <v>0</v>
      </c>
      <c r="AF27" s="1">
        <f t="shared" si="2"/>
        <v>0</v>
      </c>
      <c r="AG27" s="1">
        <f t="shared" si="2"/>
        <v>0</v>
      </c>
      <c r="AH27" s="1">
        <f>SUM(AH2:AH26)</f>
        <v>63673.49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delixf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2026-05-07T14:45:53Z</dcterms:created>
  <dcterms:modified xsi:type="dcterms:W3CDTF">2026-05-07T14:50:00Z</dcterms:modified>
</cp:coreProperties>
</file>