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Dezembro\Detalhado\Hospitalar\"/>
    </mc:Choice>
  </mc:AlternateContent>
  <xr:revisionPtr revIDLastSave="0" documentId="13_ncr:1_{B18D69FF-5497-4D9D-B39D-D6AE0935357E}" xr6:coauthVersionLast="47" xr6:coauthVersionMax="47" xr10:uidLastSave="{00000000-0000-0000-0000-000000000000}"/>
  <bookViews>
    <workbookView xWindow="-120" yWindow="-120" windowWidth="29040" windowHeight="15720" activeTab="2" xr2:uid="{AEC7AD32-DBB6-4FDE-BA5B-8AF1659A6898}"/>
  </bookViews>
  <sheets>
    <sheet name="Delib" sheetId="1" r:id="rId1"/>
    <sheet name="Físico" sheetId="2" r:id="rId2"/>
    <sheet name="Complemento" sheetId="3" r:id="rId3"/>
  </sheets>
  <definedNames>
    <definedName name="delibd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3" l="1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2" i="3"/>
</calcChain>
</file>

<file path=xl/sharedStrings.xml><?xml version="1.0" encoding="utf-8"?>
<sst xmlns="http://schemas.openxmlformats.org/spreadsheetml/2006/main" count="128" uniqueCount="64">
  <si>
    <t>Procedimentos realizados</t>
  </si>
  <si>
    <t>2303167 HOSPITAL SANTO ANTONIO DE ITAPEMA</t>
  </si>
  <si>
    <t>2306336 HOSPITAL SAO JOSE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</si>
  <si>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</si>
  <si>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</si>
  <si>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</si>
  <si>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</si>
  <si>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</si>
  <si>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2521873 HOSPITAL BEATRIZ RAMOS</t>
  </si>
  <si>
    <t>2522209 HOSPITAL MISERICORDIA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</si>
  <si>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</si>
  <si>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</si>
  <si>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</si>
  <si>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</si>
  <si>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</si>
  <si>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</si>
  <si>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</si>
  <si>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</si>
  <si>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2744937 HOSPITAL INFANTIL PEQUENO ANJO</t>
  </si>
  <si>
    <t>7486596 HOSPITAL REGIONAL DE BIGUACU HELMUTH NASS</t>
  </si>
  <si>
    <t>Total</t>
  </si>
  <si>
    <t>0401020053 EXCISAO E SUTURA DE LESAO NA PELE C/ PLASTICA EM Z OU ROTACAO DE RETALHO</t>
  </si>
  <si>
    <t>0401020100 EXTIRPACAOE SUPRESSAO DE LESAO DE PELE E DE TECIDO CELULAR SUBCUTANEO</t>
  </si>
  <si>
    <t>0403010012 CRANIOPLASTIA</t>
  </si>
  <si>
    <t>0404010016 ADENOIDECTOMIA</t>
  </si>
  <si>
    <t>0404010024 AMIGDALECTOMIA</t>
  </si>
  <si>
    <t>0404020240 RECONSTRUCAO TOTAL OU PARCIAL DE NARIZ</t>
  </si>
  <si>
    <t>0405010133 RECONSTITUICAO TOTAL DE PALPEBRA</t>
  </si>
  <si>
    <t>0406020566 TRATAMENTO CIRURGICO DE VARIZES (BILATERAL)</t>
  </si>
  <si>
    <t>0407030034 COLECISTECTOMIA VIDEOLAPAROSCOPICA</t>
  </si>
  <si>
    <t>0407040080 HERNIOPLASTIA INCISIONAL</t>
  </si>
  <si>
    <t>0407040102 HERNIOPLASTIA INGUINAL / CRURAL (UNILATERAL)</t>
  </si>
  <si>
    <t>0407040129 HERNIOPLASTIA UMBILICAL</t>
  </si>
  <si>
    <t>0408010053 ARTROPLASTIA ESCAPULO-UMERAL TOTAL</t>
  </si>
  <si>
    <t>0408040076 ARTROPLASTIA DE REVISAO OU RECONSTRUCAO DO QUADRIL</t>
  </si>
  <si>
    <t>0408040092 ARTROPLASTIA TOTAL PRIMARIA DO QUADRIL NAO CIMENTADA / HIBRIDA</t>
  </si>
  <si>
    <t>0408060034 ALONGAMENTO E/OU TRANSPORTE OSSEO DE OSSOS LONGOS (EXCETO DA MAO E DO PE)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</si>
  <si>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</si>
  <si>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</si>
  <si>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</si>
  <si>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</si>
  <si>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</si>
  <si>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0409030040 RESSECCAO ENDOSCOPICA DE PROSTATA</t>
  </si>
  <si>
    <t>0409040231 TRATAMENTO CIRURGICO DE VARICOCELE</t>
  </si>
  <si>
    <t>0409040240 VASECTOMIA</t>
  </si>
  <si>
    <t>0409050032 CORRECAO DE HIPOSPADIA (1Â§ TEMPO)</t>
  </si>
  <si>
    <t>0409060038 EXCISAO TIPO 3 DO COLO UTERINO</t>
  </si>
  <si>
    <t>0409060046 CURETAGEM SEMIOTICA C/ OU S/ DILATACAO DO COLO DO UTERO</t>
  </si>
  <si>
    <t>0409060127 HISTERECTOMIA SUBTOTAL</t>
  </si>
  <si>
    <t>0409060135 HISTERECTOMIA TOTAL</t>
  </si>
  <si>
    <t>0409060186 LAQUEADURA TUBARIA</t>
  </si>
  <si>
    <t>0409060216 OOFORECTOMIA / OOFOROPLASTIA</t>
  </si>
  <si>
    <t>0409070025 COLPECTOMIA</t>
  </si>
  <si>
    <t>0409070149 EXERESE DE CISTO VAGINAL</t>
  </si>
  <si>
    <t>0409070157 EXERESE DE GLANDULA DE BARTHOLIN / SKENE</t>
  </si>
  <si>
    <t>0409070262 TRATAMENTO CIRURGICO DE HIPERTROFIA DOS PEQUENOS LABIOS</t>
  </si>
  <si>
    <t>0413040151 TRANSFERENCIA INTERMEDIARIA DE RETALHO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</si>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</sst>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1E2B5-FDB6-4BEC-82C3-191726692C3A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62</v>
      </c>
      <c r="B1" s="1" t="s">
        <v>63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F648-BF9B-42EF-B3F1-253EE6EEF0E1}">
  <dimension ref="A1:U43"/>
  <sheetViews>
    <sheetView workbookViewId="0">
      <selection sqref="A1:U43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2</v>
      </c>
    </row>
    <row r="3" spans="1:21" x14ac:dyDescent="0.25">
      <c r="A3" t="s">
        <v>22</v>
      </c>
      <c r="B3">
        <v>0</v>
      </c>
      <c r="C3">
        <v>0</v>
      </c>
      <c r="D3">
        <v>0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</v>
      </c>
    </row>
    <row r="4" spans="1:21" x14ac:dyDescent="0.25">
      <c r="A4" t="s">
        <v>23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</row>
    <row r="5" spans="1:21" x14ac:dyDescent="0.25">
      <c r="A5" t="s">
        <v>24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</row>
    <row r="6" spans="1:21" x14ac:dyDescent="0.25">
      <c r="A6" t="s">
        <v>25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</row>
    <row r="7" spans="1:21" x14ac:dyDescent="0.25">
      <c r="A7" t="s">
        <v>26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</row>
    <row r="8" spans="1:21" x14ac:dyDescent="0.25">
      <c r="A8" t="s">
        <v>27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</row>
    <row r="9" spans="1:21" x14ac:dyDescent="0.25">
      <c r="A9" t="s">
        <v>28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</v>
      </c>
    </row>
    <row r="10" spans="1:21" x14ac:dyDescent="0.25">
      <c r="A10" t="s">
        <v>29</v>
      </c>
      <c r="B10">
        <v>0</v>
      </c>
      <c r="C10">
        <v>0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3</v>
      </c>
    </row>
    <row r="11" spans="1:21" x14ac:dyDescent="0.25">
      <c r="A11" t="s">
        <v>30</v>
      </c>
      <c r="B11">
        <v>0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</row>
    <row r="12" spans="1:21" x14ac:dyDescent="0.25">
      <c r="A12" t="s">
        <v>31</v>
      </c>
      <c r="B12">
        <v>0</v>
      </c>
      <c r="C12">
        <v>0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3</v>
      </c>
    </row>
    <row r="13" spans="1:21" x14ac:dyDescent="0.25">
      <c r="A13" t="s">
        <v>32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</row>
    <row r="14" spans="1:21" x14ac:dyDescent="0.25">
      <c r="A14" t="s">
        <v>33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</row>
    <row r="15" spans="1:21" x14ac:dyDescent="0.25">
      <c r="A15" t="s">
        <v>34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</row>
    <row r="16" spans="1:21" x14ac:dyDescent="0.25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2</v>
      </c>
    </row>
    <row r="17" spans="1:21" x14ac:dyDescent="0.25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</row>
    <row r="18" spans="1:21" x14ac:dyDescent="0.25">
      <c r="A18" t="s">
        <v>37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</row>
    <row r="19" spans="1:21" x14ac:dyDescent="0.25">
      <c r="A19" t="s">
        <v>38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</row>
    <row r="20" spans="1:21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</row>
    <row r="21" spans="1:21" x14ac:dyDescent="0.25">
      <c r="A21" t="s">
        <v>40</v>
      </c>
      <c r="B21">
        <v>0</v>
      </c>
      <c r="C21">
        <v>0</v>
      </c>
      <c r="D21">
        <v>0</v>
      </c>
      <c r="E21">
        <v>0</v>
      </c>
      <c r="F21">
        <v>2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2</v>
      </c>
    </row>
    <row r="22" spans="1:21" x14ac:dyDescent="0.25">
      <c r="A22" t="s">
        <v>41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</row>
    <row r="23" spans="1:21" x14ac:dyDescent="0.25">
      <c r="A23" t="s">
        <v>42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</row>
    <row r="24" spans="1:21" x14ac:dyDescent="0.25">
      <c r="A24" t="s">
        <v>43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</v>
      </c>
    </row>
    <row r="25" spans="1:21" x14ac:dyDescent="0.25">
      <c r="A25" t="s">
        <v>44</v>
      </c>
      <c r="B25">
        <v>0</v>
      </c>
      <c r="C25">
        <v>0</v>
      </c>
      <c r="D25">
        <v>0</v>
      </c>
      <c r="E25">
        <v>12</v>
      </c>
      <c r="F25">
        <v>0</v>
      </c>
      <c r="G25">
        <v>0</v>
      </c>
      <c r="H25">
        <v>2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15</v>
      </c>
    </row>
    <row r="26" spans="1:21" x14ac:dyDescent="0.25">
      <c r="A26" t="s">
        <v>45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1</v>
      </c>
    </row>
    <row r="27" spans="1:21" x14ac:dyDescent="0.25">
      <c r="A27" t="s">
        <v>46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</row>
    <row r="28" spans="1:21" x14ac:dyDescent="0.25">
      <c r="A28" t="s">
        <v>47</v>
      </c>
      <c r="B28">
        <v>0</v>
      </c>
      <c r="C28">
        <v>0</v>
      </c>
      <c r="D28">
        <v>0</v>
      </c>
      <c r="E28">
        <v>6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6</v>
      </c>
    </row>
    <row r="29" spans="1:21" x14ac:dyDescent="0.25">
      <c r="A29" t="s">
        <v>48</v>
      </c>
      <c r="B29">
        <v>0</v>
      </c>
      <c r="C29">
        <v>0</v>
      </c>
      <c r="D29">
        <v>0</v>
      </c>
      <c r="E29">
        <v>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2</v>
      </c>
    </row>
    <row r="30" spans="1:21" x14ac:dyDescent="0.25">
      <c r="A30" t="s">
        <v>49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</row>
    <row r="31" spans="1:21" x14ac:dyDescent="0.25">
      <c r="A31" t="s">
        <v>50</v>
      </c>
      <c r="B31">
        <v>0</v>
      </c>
      <c r="C31">
        <v>0</v>
      </c>
      <c r="D31">
        <v>0</v>
      </c>
      <c r="E31">
        <v>3</v>
      </c>
      <c r="F31">
        <v>0</v>
      </c>
      <c r="G31">
        <v>0</v>
      </c>
      <c r="H31">
        <v>0</v>
      </c>
      <c r="I31">
        <v>0</v>
      </c>
      <c r="J31">
        <v>3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6</v>
      </c>
    </row>
    <row r="32" spans="1:21" x14ac:dyDescent="0.25">
      <c r="A32" t="s">
        <v>51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</row>
    <row r="33" spans="1:21" x14ac:dyDescent="0.25">
      <c r="A33" t="s">
        <v>52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</row>
    <row r="34" spans="1:21" x14ac:dyDescent="0.25">
      <c r="A34" t="s">
        <v>53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</row>
    <row r="35" spans="1:21" x14ac:dyDescent="0.25">
      <c r="A35" t="s">
        <v>54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2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</v>
      </c>
    </row>
    <row r="36" spans="1:21" x14ac:dyDescent="0.25">
      <c r="A36" t="s">
        <v>55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</row>
    <row r="37" spans="1:21" x14ac:dyDescent="0.25">
      <c r="A37" t="s">
        <v>56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</row>
    <row r="38" spans="1:21" x14ac:dyDescent="0.25">
      <c r="A38" t="s">
        <v>57</v>
      </c>
      <c r="B38">
        <v>1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2</v>
      </c>
    </row>
    <row r="39" spans="1:21" x14ac:dyDescent="0.25">
      <c r="A39" t="s">
        <v>58</v>
      </c>
      <c r="B39">
        <v>4</v>
      </c>
      <c r="C39">
        <v>1</v>
      </c>
      <c r="D39">
        <v>0</v>
      </c>
      <c r="E39">
        <v>0</v>
      </c>
      <c r="F39">
        <v>6</v>
      </c>
      <c r="G39">
        <v>0</v>
      </c>
      <c r="H39">
        <v>1</v>
      </c>
      <c r="I39">
        <v>1</v>
      </c>
      <c r="J39">
        <v>0</v>
      </c>
      <c r="K39">
        <v>3</v>
      </c>
      <c r="L39">
        <v>14</v>
      </c>
      <c r="M39">
        <v>0</v>
      </c>
      <c r="N39">
        <v>4</v>
      </c>
      <c r="O39">
        <v>0</v>
      </c>
      <c r="P39">
        <v>1</v>
      </c>
      <c r="Q39">
        <v>1</v>
      </c>
      <c r="R39">
        <v>1</v>
      </c>
      <c r="S39">
        <v>2</v>
      </c>
      <c r="T39">
        <v>0</v>
      </c>
      <c r="U39">
        <v>39</v>
      </c>
    </row>
    <row r="40" spans="1:21" x14ac:dyDescent="0.25">
      <c r="A40" t="s">
        <v>59</v>
      </c>
      <c r="B40">
        <v>0</v>
      </c>
      <c r="C40">
        <v>1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2</v>
      </c>
      <c r="M40">
        <v>2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7</v>
      </c>
    </row>
    <row r="41" spans="1:21" x14ac:dyDescent="0.25">
      <c r="A41" t="s">
        <v>60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</v>
      </c>
    </row>
    <row r="42" spans="1:21" x14ac:dyDescent="0.25">
      <c r="A42" t="s">
        <v>61</v>
      </c>
      <c r="B42">
        <v>0</v>
      </c>
      <c r="C42">
        <v>1</v>
      </c>
      <c r="D42">
        <v>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2</v>
      </c>
      <c r="M42">
        <v>0</v>
      </c>
      <c r="N42">
        <v>3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9</v>
      </c>
    </row>
    <row r="43" spans="1:21" x14ac:dyDescent="0.25">
      <c r="A43" t="s">
        <v>20</v>
      </c>
      <c r="B43">
        <v>5</v>
      </c>
      <c r="C43">
        <v>3</v>
      </c>
      <c r="D43">
        <v>4</v>
      </c>
      <c r="E43">
        <v>35</v>
      </c>
      <c r="F43">
        <v>9</v>
      </c>
      <c r="G43">
        <v>1</v>
      </c>
      <c r="H43">
        <v>8</v>
      </c>
      <c r="I43">
        <v>2</v>
      </c>
      <c r="J43">
        <v>7</v>
      </c>
      <c r="K43">
        <v>6</v>
      </c>
      <c r="L43">
        <v>30</v>
      </c>
      <c r="M43">
        <v>5</v>
      </c>
      <c r="N43">
        <v>8</v>
      </c>
      <c r="O43">
        <v>1</v>
      </c>
      <c r="P43">
        <v>1</v>
      </c>
      <c r="Q43">
        <v>1</v>
      </c>
      <c r="R43">
        <v>1</v>
      </c>
      <c r="S43">
        <v>3</v>
      </c>
      <c r="T43">
        <v>2</v>
      </c>
      <c r="U43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A48A-97F8-4BA1-A7B0-634113CBB07D}">
  <dimension ref="A1:V43"/>
  <sheetViews>
    <sheetView tabSelected="1" topLeftCell="A26" workbookViewId="0">
      <selection activeCell="C43" sqref="C2:V43"/>
    </sheetView>
  </sheetViews>
  <sheetFormatPr defaultRowHeight="15" x14ac:dyDescent="0.25"/>
  <cols>
    <col min="1" max="1" width="10" bestFit="1" customWidth="1"/>
    <col min="2" max="2" width="10.5703125" customWidth="1"/>
    <col min="3" max="3" width="10.5703125" bestFit="1" customWidth="1"/>
    <col min="4" max="4" width="9.28515625" bestFit="1" customWidth="1"/>
    <col min="5" max="5" width="10.5703125" bestFit="1" customWidth="1"/>
    <col min="6" max="6" width="13.28515625" bestFit="1" customWidth="1"/>
    <col min="7" max="7" width="10.5703125" bestFit="1" customWidth="1"/>
    <col min="8" max="8" width="9.28515625" bestFit="1" customWidth="1"/>
    <col min="9" max="9" width="12.140625" bestFit="1" customWidth="1"/>
    <col min="10" max="10" width="9.28515625" bestFit="1" customWidth="1"/>
    <col min="11" max="12" width="12.140625" bestFit="1" customWidth="1"/>
    <col min="13" max="13" width="13.28515625" bestFit="1" customWidth="1"/>
    <col min="14" max="14" width="12.140625" bestFit="1" customWidth="1"/>
    <col min="15" max="19" width="9.28515625" bestFit="1" customWidth="1"/>
    <col min="20" max="20" width="10.5703125" bestFit="1" customWidth="1"/>
    <col min="21" max="21" width="12.140625" bestFit="1" customWidth="1"/>
    <col min="22" max="22" width="13.2851562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5">
      <c r="A2">
        <f>LEFT(B2,9)*1</f>
        <v>40102005</v>
      </c>
      <c r="B2" t="s">
        <v>21</v>
      </c>
      <c r="C2" s="1">
        <f>IFERROR(VLOOKUP($A2,delibd,2,0)*(Físico!B2),0)</f>
        <v>0</v>
      </c>
      <c r="D2" s="1">
        <f>IFERROR(VLOOKUP($A2,delibd,2,0)*(Físico!C2),0)</f>
        <v>0</v>
      </c>
      <c r="E2" s="1">
        <f>IFERROR(VLOOKUP($A2,delibd,2,0)*(Físico!D2),0)</f>
        <v>0</v>
      </c>
      <c r="F2" s="1">
        <f>IFERROR(VLOOKUP($A2,delibd,2,0)*(Físico!E2),0)</f>
        <v>0</v>
      </c>
      <c r="G2" s="1">
        <f>IFERROR(VLOOKUP($A2,delibd,2,0)*(Físico!F2),0)</f>
        <v>0</v>
      </c>
      <c r="H2" s="1">
        <f>IFERROR(VLOOKUP($A2,delibd,2,0)*(Físico!G2),0)</f>
        <v>0</v>
      </c>
      <c r="I2" s="1">
        <f>IFERROR(VLOOKUP($A2,delibd,2,0)*(Físico!H2),0)</f>
        <v>0</v>
      </c>
      <c r="J2" s="1">
        <f>IFERROR(VLOOKUP($A2,delibd,2,0)*(Físico!I2),0)</f>
        <v>0</v>
      </c>
      <c r="K2" s="1">
        <f>IFERROR(VLOOKUP($A2,delibd,2,0)*(Físico!J2),0)</f>
        <v>0</v>
      </c>
      <c r="L2" s="1">
        <f>IFERROR(VLOOKUP($A2,delibd,2,0)*(Físico!K2),0)</f>
        <v>0</v>
      </c>
      <c r="M2" s="1">
        <f>IFERROR(VLOOKUP($A2,delibd,2,0)*(Físico!L2),0)</f>
        <v>1427.24</v>
      </c>
      <c r="N2" s="1">
        <f>IFERROR(VLOOKUP($A2,delibd,2,0)*(Físico!M2),0)</f>
        <v>0</v>
      </c>
      <c r="O2" s="1">
        <f>IFERROR(VLOOKUP($A2,delibd,2,0)*(Físico!N2),0)</f>
        <v>0</v>
      </c>
      <c r="P2" s="1">
        <f>IFERROR(VLOOKUP($A2,delibd,2,0)*(Físico!O2),0)</f>
        <v>0</v>
      </c>
      <c r="Q2" s="1">
        <f>IFERROR(VLOOKUP($A2,delibd,2,0)*(Físico!P2),0)</f>
        <v>0</v>
      </c>
      <c r="R2" s="1">
        <f>IFERROR(VLOOKUP($A2,delibd,2,0)*(Físico!Q2),0)</f>
        <v>0</v>
      </c>
      <c r="S2" s="1">
        <f>IFERROR(VLOOKUP($A2,delibd,2,0)*(Físico!R2),0)</f>
        <v>0</v>
      </c>
      <c r="T2" s="1">
        <f>IFERROR(VLOOKUP($A2,delibd,2,0)*(Físico!S2),0)</f>
        <v>0</v>
      </c>
      <c r="U2" s="1">
        <f>IFERROR(VLOOKUP($A2,delibd,2,0)*(Físico!T2),0)</f>
        <v>0</v>
      </c>
      <c r="V2" s="1">
        <f>SUM(C2:U2)</f>
        <v>1427.24</v>
      </c>
    </row>
    <row r="3" spans="1:22" x14ac:dyDescent="0.25">
      <c r="A3">
        <f t="shared" ref="A3:A43" si="0">LEFT(B3,9)*1</f>
        <v>40102010</v>
      </c>
      <c r="B3" t="s">
        <v>22</v>
      </c>
      <c r="C3" s="1">
        <f>IFERROR(VLOOKUP($A3,delibd,2,0)*(Físico!B3),0)</f>
        <v>0</v>
      </c>
      <c r="D3" s="1">
        <f>IFERROR(VLOOKUP($A3,delibd,2,0)*(Físico!C3),0)</f>
        <v>0</v>
      </c>
      <c r="E3" s="1">
        <f>IFERROR(VLOOKUP($A3,delibd,2,0)*(Físico!D3),0)</f>
        <v>0</v>
      </c>
      <c r="F3" s="1">
        <f>IFERROR(VLOOKUP($A3,delibd,2,0)*(Físico!E3),0)</f>
        <v>1264.8800000000001</v>
      </c>
      <c r="G3" s="1">
        <f>IFERROR(VLOOKUP($A3,delibd,2,0)*(Físico!F3),0)</f>
        <v>0</v>
      </c>
      <c r="H3" s="1">
        <f>IFERROR(VLOOKUP($A3,delibd,2,0)*(Físico!G3),0)</f>
        <v>0</v>
      </c>
      <c r="I3" s="1">
        <f>IFERROR(VLOOKUP($A3,delibd,2,0)*(Físico!H3),0)</f>
        <v>0</v>
      </c>
      <c r="J3" s="1">
        <f>IFERROR(VLOOKUP($A3,delibd,2,0)*(Físico!I3),0)</f>
        <v>0</v>
      </c>
      <c r="K3" s="1">
        <f>IFERROR(VLOOKUP($A3,delibd,2,0)*(Físico!J3),0)</f>
        <v>0</v>
      </c>
      <c r="L3" s="1">
        <f>IFERROR(VLOOKUP($A3,delibd,2,0)*(Físico!K3),0)</f>
        <v>0</v>
      </c>
      <c r="M3" s="1">
        <f>IFERROR(VLOOKUP($A3,delibd,2,0)*(Físico!L3),0)</f>
        <v>0</v>
      </c>
      <c r="N3" s="1">
        <f>IFERROR(VLOOKUP($A3,delibd,2,0)*(Físico!M3),0)</f>
        <v>632.44000000000005</v>
      </c>
      <c r="O3" s="1">
        <f>IFERROR(VLOOKUP($A3,delibd,2,0)*(Físico!N3),0)</f>
        <v>0</v>
      </c>
      <c r="P3" s="1">
        <f>IFERROR(VLOOKUP($A3,delibd,2,0)*(Físico!O3),0)</f>
        <v>0</v>
      </c>
      <c r="Q3" s="1">
        <f>IFERROR(VLOOKUP($A3,delibd,2,0)*(Físico!P3),0)</f>
        <v>0</v>
      </c>
      <c r="R3" s="1">
        <f>IFERROR(VLOOKUP($A3,delibd,2,0)*(Físico!Q3),0)</f>
        <v>0</v>
      </c>
      <c r="S3" s="1">
        <f>IFERROR(VLOOKUP($A3,delibd,2,0)*(Físico!R3),0)</f>
        <v>0</v>
      </c>
      <c r="T3" s="1">
        <f>IFERROR(VLOOKUP($A3,delibd,2,0)*(Físico!S3),0)</f>
        <v>0</v>
      </c>
      <c r="U3" s="1">
        <f>IFERROR(VLOOKUP($A3,delibd,2,0)*(Físico!T3),0)</f>
        <v>0</v>
      </c>
      <c r="V3" s="1">
        <f t="shared" ref="V3:V43" si="1">SUM(C3:U3)</f>
        <v>1897.3200000000002</v>
      </c>
    </row>
    <row r="4" spans="1:22" x14ac:dyDescent="0.25">
      <c r="A4">
        <f t="shared" si="0"/>
        <v>40301001</v>
      </c>
      <c r="B4" t="s">
        <v>23</v>
      </c>
      <c r="C4" s="1">
        <f>IFERROR(VLOOKUP($A4,delibd,2,0)*(Físico!B4),0)</f>
        <v>0</v>
      </c>
      <c r="D4" s="1">
        <f>IFERROR(VLOOKUP($A4,delibd,2,0)*(Físico!C4),0)</f>
        <v>0</v>
      </c>
      <c r="E4" s="1">
        <f>IFERROR(VLOOKUP($A4,delibd,2,0)*(Físico!D4),0)</f>
        <v>0</v>
      </c>
      <c r="F4" s="1">
        <f>IFERROR(VLOOKUP($A4,delibd,2,0)*(Físico!E4),0)</f>
        <v>0</v>
      </c>
      <c r="G4" s="1">
        <f>IFERROR(VLOOKUP($A4,delibd,2,0)*(Físico!F4),0)</f>
        <v>0</v>
      </c>
      <c r="H4" s="1">
        <f>IFERROR(VLOOKUP($A4,delibd,2,0)*(Físico!G4),0)</f>
        <v>0</v>
      </c>
      <c r="I4" s="1">
        <f>IFERROR(VLOOKUP($A4,delibd,2,0)*(Físico!H4),0)</f>
        <v>0</v>
      </c>
      <c r="J4" s="1">
        <f>IFERROR(VLOOKUP($A4,delibd,2,0)*(Físico!I4),0)</f>
        <v>0</v>
      </c>
      <c r="K4" s="1">
        <f>IFERROR(VLOOKUP($A4,delibd,2,0)*(Físico!J4),0)</f>
        <v>0</v>
      </c>
      <c r="L4" s="1">
        <f>IFERROR(VLOOKUP($A4,delibd,2,0)*(Físico!K4),0)</f>
        <v>0</v>
      </c>
      <c r="M4" s="1">
        <f>IFERROR(VLOOKUP($A4,delibd,2,0)*(Físico!L4),0)</f>
        <v>0</v>
      </c>
      <c r="N4" s="1">
        <f>IFERROR(VLOOKUP($A4,delibd,2,0)*(Físico!M4),0)</f>
        <v>0</v>
      </c>
      <c r="O4" s="1">
        <f>IFERROR(VLOOKUP($A4,delibd,2,0)*(Físico!N4),0)</f>
        <v>0</v>
      </c>
      <c r="P4" s="1">
        <f>IFERROR(VLOOKUP($A4,delibd,2,0)*(Físico!O4),0)</f>
        <v>0</v>
      </c>
      <c r="Q4" s="1">
        <f>IFERROR(VLOOKUP($A4,delibd,2,0)*(Físico!P4),0)</f>
        <v>0</v>
      </c>
      <c r="R4" s="1">
        <f>IFERROR(VLOOKUP($A4,delibd,2,0)*(Físico!Q4),0)</f>
        <v>0</v>
      </c>
      <c r="S4" s="1">
        <f>IFERROR(VLOOKUP($A4,delibd,2,0)*(Físico!R4),0)</f>
        <v>0</v>
      </c>
      <c r="T4" s="1">
        <f>IFERROR(VLOOKUP($A4,delibd,2,0)*(Físico!S4),0)</f>
        <v>0</v>
      </c>
      <c r="U4" s="1">
        <f>IFERROR(VLOOKUP($A4,delibd,2,0)*(Físico!T4),0)</f>
        <v>0</v>
      </c>
      <c r="V4" s="1">
        <f t="shared" si="1"/>
        <v>0</v>
      </c>
    </row>
    <row r="5" spans="1:22" x14ac:dyDescent="0.25">
      <c r="A5">
        <f t="shared" si="0"/>
        <v>40401001</v>
      </c>
      <c r="B5" t="s">
        <v>24</v>
      </c>
      <c r="C5" s="1">
        <f>IFERROR(VLOOKUP($A5,delibd,2,0)*(Físico!B5),0)</f>
        <v>0</v>
      </c>
      <c r="D5" s="1">
        <f>IFERROR(VLOOKUP($A5,delibd,2,0)*(Físico!C5),0)</f>
        <v>0</v>
      </c>
      <c r="E5" s="1">
        <f>IFERROR(VLOOKUP($A5,delibd,2,0)*(Físico!D5),0)</f>
        <v>0</v>
      </c>
      <c r="F5" s="1">
        <f>IFERROR(VLOOKUP($A5,delibd,2,0)*(Físico!E5),0)</f>
        <v>0</v>
      </c>
      <c r="G5" s="1">
        <f>IFERROR(VLOOKUP($A5,delibd,2,0)*(Físico!F5),0)</f>
        <v>0</v>
      </c>
      <c r="H5" s="1">
        <f>IFERROR(VLOOKUP($A5,delibd,2,0)*(Físico!G5),0)</f>
        <v>0</v>
      </c>
      <c r="I5" s="1">
        <f>IFERROR(VLOOKUP($A5,delibd,2,0)*(Físico!H5),0)</f>
        <v>0</v>
      </c>
      <c r="J5" s="1">
        <f>IFERROR(VLOOKUP($A5,delibd,2,0)*(Físico!I5),0)</f>
        <v>0</v>
      </c>
      <c r="K5" s="1">
        <f>IFERROR(VLOOKUP($A5,delibd,2,0)*(Físico!J5),0)</f>
        <v>1079.0999999999999</v>
      </c>
      <c r="L5" s="1">
        <f>IFERROR(VLOOKUP($A5,delibd,2,0)*(Físico!K5),0)</f>
        <v>0</v>
      </c>
      <c r="M5" s="1">
        <f>IFERROR(VLOOKUP($A5,delibd,2,0)*(Físico!L5),0)</f>
        <v>0</v>
      </c>
      <c r="N5" s="1">
        <f>IFERROR(VLOOKUP($A5,delibd,2,0)*(Físico!M5),0)</f>
        <v>0</v>
      </c>
      <c r="O5" s="1">
        <f>IFERROR(VLOOKUP($A5,delibd,2,0)*(Físico!N5),0)</f>
        <v>0</v>
      </c>
      <c r="P5" s="1">
        <f>IFERROR(VLOOKUP($A5,delibd,2,0)*(Físico!O5),0)</f>
        <v>0</v>
      </c>
      <c r="Q5" s="1">
        <f>IFERROR(VLOOKUP($A5,delibd,2,0)*(Físico!P5),0)</f>
        <v>0</v>
      </c>
      <c r="R5" s="1">
        <f>IFERROR(VLOOKUP($A5,delibd,2,0)*(Físico!Q5),0)</f>
        <v>0</v>
      </c>
      <c r="S5" s="1">
        <f>IFERROR(VLOOKUP($A5,delibd,2,0)*(Físico!R5),0)</f>
        <v>0</v>
      </c>
      <c r="T5" s="1">
        <f>IFERROR(VLOOKUP($A5,delibd,2,0)*(Físico!S5),0)</f>
        <v>0</v>
      </c>
      <c r="U5" s="1">
        <f>IFERROR(VLOOKUP($A5,delibd,2,0)*(Físico!T5),0)</f>
        <v>0</v>
      </c>
      <c r="V5" s="1">
        <f t="shared" si="1"/>
        <v>1079.0999999999999</v>
      </c>
    </row>
    <row r="6" spans="1:22" x14ac:dyDescent="0.25">
      <c r="A6">
        <f t="shared" si="0"/>
        <v>40401002</v>
      </c>
      <c r="B6" t="s">
        <v>25</v>
      </c>
      <c r="C6" s="1">
        <f>IFERROR(VLOOKUP($A6,delibd,2,0)*(Físico!B6),0)</f>
        <v>0</v>
      </c>
      <c r="D6" s="1">
        <f>IFERROR(VLOOKUP($A6,delibd,2,0)*(Físico!C6),0)</f>
        <v>0</v>
      </c>
      <c r="E6" s="1">
        <f>IFERROR(VLOOKUP($A6,delibd,2,0)*(Físico!D6),0)</f>
        <v>0</v>
      </c>
      <c r="F6" s="1">
        <f>IFERROR(VLOOKUP($A6,delibd,2,0)*(Físico!E6),0)</f>
        <v>0</v>
      </c>
      <c r="G6" s="1">
        <f>IFERROR(VLOOKUP($A6,delibd,2,0)*(Físico!F6),0)</f>
        <v>0</v>
      </c>
      <c r="H6" s="1">
        <f>IFERROR(VLOOKUP($A6,delibd,2,0)*(Físico!G6),0)</f>
        <v>0</v>
      </c>
      <c r="I6" s="1">
        <f>IFERROR(VLOOKUP($A6,delibd,2,0)*(Físico!H6),0)</f>
        <v>0</v>
      </c>
      <c r="J6" s="1">
        <f>IFERROR(VLOOKUP($A6,delibd,2,0)*(Físico!I6),0)</f>
        <v>0</v>
      </c>
      <c r="K6" s="1">
        <f>IFERROR(VLOOKUP($A6,delibd,2,0)*(Físico!J6),0)</f>
        <v>1073</v>
      </c>
      <c r="L6" s="1">
        <f>IFERROR(VLOOKUP($A6,delibd,2,0)*(Físico!K6),0)</f>
        <v>0</v>
      </c>
      <c r="M6" s="1">
        <f>IFERROR(VLOOKUP($A6,delibd,2,0)*(Físico!L6),0)</f>
        <v>0</v>
      </c>
      <c r="N6" s="1">
        <f>IFERROR(VLOOKUP($A6,delibd,2,0)*(Físico!M6),0)</f>
        <v>0</v>
      </c>
      <c r="O6" s="1">
        <f>IFERROR(VLOOKUP($A6,delibd,2,0)*(Físico!N6),0)</f>
        <v>0</v>
      </c>
      <c r="P6" s="1">
        <f>IFERROR(VLOOKUP($A6,delibd,2,0)*(Físico!O6),0)</f>
        <v>0</v>
      </c>
      <c r="Q6" s="1">
        <f>IFERROR(VLOOKUP($A6,delibd,2,0)*(Físico!P6),0)</f>
        <v>0</v>
      </c>
      <c r="R6" s="1">
        <f>IFERROR(VLOOKUP($A6,delibd,2,0)*(Físico!Q6),0)</f>
        <v>0</v>
      </c>
      <c r="S6" s="1">
        <f>IFERROR(VLOOKUP($A6,delibd,2,0)*(Físico!R6),0)</f>
        <v>0</v>
      </c>
      <c r="T6" s="1">
        <f>IFERROR(VLOOKUP($A6,delibd,2,0)*(Físico!S6),0)</f>
        <v>0</v>
      </c>
      <c r="U6" s="1">
        <f>IFERROR(VLOOKUP($A6,delibd,2,0)*(Físico!T6),0)</f>
        <v>0</v>
      </c>
      <c r="V6" s="1">
        <f t="shared" si="1"/>
        <v>1073</v>
      </c>
    </row>
    <row r="7" spans="1:22" x14ac:dyDescent="0.25">
      <c r="A7">
        <f t="shared" si="0"/>
        <v>40402024</v>
      </c>
      <c r="B7" t="s">
        <v>26</v>
      </c>
      <c r="C7" s="1">
        <f>IFERROR(VLOOKUP($A7,delibd,2,0)*(Físico!B7),0)</f>
        <v>0</v>
      </c>
      <c r="D7" s="1">
        <f>IFERROR(VLOOKUP($A7,delibd,2,0)*(Físico!C7),0)</f>
        <v>0</v>
      </c>
      <c r="E7" s="1">
        <f>IFERROR(VLOOKUP($A7,delibd,2,0)*(Físico!D7),0)</f>
        <v>0</v>
      </c>
      <c r="F7" s="1">
        <f>IFERROR(VLOOKUP($A7,delibd,2,0)*(Físico!E7),0)</f>
        <v>0</v>
      </c>
      <c r="G7" s="1">
        <f>IFERROR(VLOOKUP($A7,delibd,2,0)*(Físico!F7),0)</f>
        <v>0</v>
      </c>
      <c r="H7" s="1">
        <f>IFERROR(VLOOKUP($A7,delibd,2,0)*(Físico!G7),0)</f>
        <v>0</v>
      </c>
      <c r="I7" s="1">
        <f>IFERROR(VLOOKUP($A7,delibd,2,0)*(Físico!H7),0)</f>
        <v>0</v>
      </c>
      <c r="J7" s="1">
        <f>IFERROR(VLOOKUP($A7,delibd,2,0)*(Físico!I7),0)</f>
        <v>0</v>
      </c>
      <c r="K7" s="1">
        <f>IFERROR(VLOOKUP($A7,delibd,2,0)*(Físico!J7),0)</f>
        <v>0</v>
      </c>
      <c r="L7" s="1">
        <f>IFERROR(VLOOKUP($A7,delibd,2,0)*(Físico!K7),0)</f>
        <v>0</v>
      </c>
      <c r="M7" s="1">
        <f>IFERROR(VLOOKUP($A7,delibd,2,0)*(Físico!L7),0)</f>
        <v>0</v>
      </c>
      <c r="N7" s="1">
        <f>IFERROR(VLOOKUP($A7,delibd,2,0)*(Físico!M7),0)</f>
        <v>0</v>
      </c>
      <c r="O7" s="1">
        <f>IFERROR(VLOOKUP($A7,delibd,2,0)*(Físico!N7),0)</f>
        <v>0</v>
      </c>
      <c r="P7" s="1">
        <f>IFERROR(VLOOKUP($A7,delibd,2,0)*(Físico!O7),0)</f>
        <v>0</v>
      </c>
      <c r="Q7" s="1">
        <f>IFERROR(VLOOKUP($A7,delibd,2,0)*(Físico!P7),0)</f>
        <v>0</v>
      </c>
      <c r="R7" s="1">
        <f>IFERROR(VLOOKUP($A7,delibd,2,0)*(Físico!Q7),0)</f>
        <v>0</v>
      </c>
      <c r="S7" s="1">
        <f>IFERROR(VLOOKUP($A7,delibd,2,0)*(Físico!R7),0)</f>
        <v>0</v>
      </c>
      <c r="T7" s="1">
        <f>IFERROR(VLOOKUP($A7,delibd,2,0)*(Físico!S7),0)</f>
        <v>0</v>
      </c>
      <c r="U7" s="1">
        <f>IFERROR(VLOOKUP($A7,delibd,2,0)*(Físico!T7),0)</f>
        <v>0</v>
      </c>
      <c r="V7" s="1">
        <f t="shared" si="1"/>
        <v>0</v>
      </c>
    </row>
    <row r="8" spans="1:22" x14ac:dyDescent="0.25">
      <c r="A8">
        <f t="shared" si="0"/>
        <v>40501013</v>
      </c>
      <c r="B8" t="s">
        <v>27</v>
      </c>
      <c r="C8" s="1">
        <f>IFERROR(VLOOKUP($A8,delibd,2,0)*(Físico!B8),0)</f>
        <v>0</v>
      </c>
      <c r="D8" s="1">
        <f>IFERROR(VLOOKUP($A8,delibd,2,0)*(Físico!C8),0)</f>
        <v>0</v>
      </c>
      <c r="E8" s="1">
        <f>IFERROR(VLOOKUP($A8,delibd,2,0)*(Físico!D8),0)</f>
        <v>0</v>
      </c>
      <c r="F8" s="1">
        <f>IFERROR(VLOOKUP($A8,delibd,2,0)*(Físico!E8),0)</f>
        <v>0</v>
      </c>
      <c r="G8" s="1">
        <f>IFERROR(VLOOKUP($A8,delibd,2,0)*(Físico!F8),0)</f>
        <v>0</v>
      </c>
      <c r="H8" s="1">
        <f>IFERROR(VLOOKUP($A8,delibd,2,0)*(Físico!G8),0)</f>
        <v>0</v>
      </c>
      <c r="I8" s="1">
        <f>IFERROR(VLOOKUP($A8,delibd,2,0)*(Físico!H8),0)</f>
        <v>1138.6600000000001</v>
      </c>
      <c r="J8" s="1">
        <f>IFERROR(VLOOKUP($A8,delibd,2,0)*(Físico!I8),0)</f>
        <v>0</v>
      </c>
      <c r="K8" s="1">
        <f>IFERROR(VLOOKUP($A8,delibd,2,0)*(Físico!J8),0)</f>
        <v>0</v>
      </c>
      <c r="L8" s="1">
        <f>IFERROR(VLOOKUP($A8,delibd,2,0)*(Físico!K8),0)</f>
        <v>0</v>
      </c>
      <c r="M8" s="1">
        <f>IFERROR(VLOOKUP($A8,delibd,2,0)*(Físico!L8),0)</f>
        <v>0</v>
      </c>
      <c r="N8" s="1">
        <f>IFERROR(VLOOKUP($A8,delibd,2,0)*(Físico!M8),0)</f>
        <v>0</v>
      </c>
      <c r="O8" s="1">
        <f>IFERROR(VLOOKUP($A8,delibd,2,0)*(Físico!N8),0)</f>
        <v>0</v>
      </c>
      <c r="P8" s="1">
        <f>IFERROR(VLOOKUP($A8,delibd,2,0)*(Físico!O8),0)</f>
        <v>0</v>
      </c>
      <c r="Q8" s="1">
        <f>IFERROR(VLOOKUP($A8,delibd,2,0)*(Físico!P8),0)</f>
        <v>0</v>
      </c>
      <c r="R8" s="1">
        <f>IFERROR(VLOOKUP($A8,delibd,2,0)*(Físico!Q8),0)</f>
        <v>0</v>
      </c>
      <c r="S8" s="1">
        <f>IFERROR(VLOOKUP($A8,delibd,2,0)*(Físico!R8),0)</f>
        <v>0</v>
      </c>
      <c r="T8" s="1">
        <f>IFERROR(VLOOKUP($A8,delibd,2,0)*(Físico!S8),0)</f>
        <v>0</v>
      </c>
      <c r="U8" s="1">
        <f>IFERROR(VLOOKUP($A8,delibd,2,0)*(Físico!T8),0)</f>
        <v>0</v>
      </c>
      <c r="V8" s="1">
        <f t="shared" si="1"/>
        <v>1138.6600000000001</v>
      </c>
    </row>
    <row r="9" spans="1:22" x14ac:dyDescent="0.25">
      <c r="A9">
        <f t="shared" si="0"/>
        <v>40602056</v>
      </c>
      <c r="B9" t="s">
        <v>28</v>
      </c>
      <c r="C9" s="1">
        <f>IFERROR(VLOOKUP($A9,delibd,2,0)*(Físico!B9),0)</f>
        <v>0</v>
      </c>
      <c r="D9" s="1">
        <f>IFERROR(VLOOKUP($A9,delibd,2,0)*(Físico!C9),0)</f>
        <v>0</v>
      </c>
      <c r="E9" s="1">
        <f>IFERROR(VLOOKUP($A9,delibd,2,0)*(Físico!D9),0)</f>
        <v>0</v>
      </c>
      <c r="F9" s="1">
        <f>IFERROR(VLOOKUP($A9,delibd,2,0)*(Físico!E9),0)</f>
        <v>0</v>
      </c>
      <c r="G9" s="1">
        <f>IFERROR(VLOOKUP($A9,delibd,2,0)*(Físico!F9),0)</f>
        <v>0</v>
      </c>
      <c r="H9" s="1">
        <f>IFERROR(VLOOKUP($A9,delibd,2,0)*(Físico!G9),0)</f>
        <v>0</v>
      </c>
      <c r="I9" s="1">
        <f>IFERROR(VLOOKUP($A9,delibd,2,0)*(Físico!H9),0)</f>
        <v>0</v>
      </c>
      <c r="J9" s="1">
        <f>IFERROR(VLOOKUP($A9,delibd,2,0)*(Físico!I9),0)</f>
        <v>0</v>
      </c>
      <c r="K9" s="1">
        <f>IFERROR(VLOOKUP($A9,delibd,2,0)*(Físico!J9),0)</f>
        <v>0</v>
      </c>
      <c r="L9" s="1">
        <f>IFERROR(VLOOKUP($A9,delibd,2,0)*(Físico!K9),0)</f>
        <v>0</v>
      </c>
      <c r="M9" s="1">
        <f>IFERROR(VLOOKUP($A9,delibd,2,0)*(Físico!L9),0)</f>
        <v>0</v>
      </c>
      <c r="N9" s="1">
        <f>IFERROR(VLOOKUP($A9,delibd,2,0)*(Físico!M9),0)</f>
        <v>0</v>
      </c>
      <c r="O9" s="1">
        <f>IFERROR(VLOOKUP($A9,delibd,2,0)*(Físico!N9),0)</f>
        <v>0</v>
      </c>
      <c r="P9" s="1">
        <f>IFERROR(VLOOKUP($A9,delibd,2,0)*(Físico!O9),0)</f>
        <v>0</v>
      </c>
      <c r="Q9" s="1">
        <f>IFERROR(VLOOKUP($A9,delibd,2,0)*(Físico!P9),0)</f>
        <v>0</v>
      </c>
      <c r="R9" s="1">
        <f>IFERROR(VLOOKUP($A9,delibd,2,0)*(Físico!Q9),0)</f>
        <v>0</v>
      </c>
      <c r="S9" s="1">
        <f>IFERROR(VLOOKUP($A9,delibd,2,0)*(Físico!R9),0)</f>
        <v>0</v>
      </c>
      <c r="T9" s="1">
        <f>IFERROR(VLOOKUP($A9,delibd,2,0)*(Físico!S9),0)</f>
        <v>0</v>
      </c>
      <c r="U9" s="1">
        <f>IFERROR(VLOOKUP($A9,delibd,2,0)*(Físico!T9),0)</f>
        <v>0</v>
      </c>
      <c r="V9" s="1">
        <f t="shared" si="1"/>
        <v>0</v>
      </c>
    </row>
    <row r="10" spans="1:22" x14ac:dyDescent="0.25">
      <c r="A10">
        <f t="shared" si="0"/>
        <v>40703003</v>
      </c>
      <c r="B10" t="s">
        <v>29</v>
      </c>
      <c r="C10" s="1">
        <f>IFERROR(VLOOKUP($A10,delibd,2,0)*(Físico!B10),0)</f>
        <v>0</v>
      </c>
      <c r="D10" s="1">
        <f>IFERROR(VLOOKUP($A10,delibd,2,0)*(Físico!C10),0)</f>
        <v>0</v>
      </c>
      <c r="E10" s="1">
        <f>IFERROR(VLOOKUP($A10,delibd,2,0)*(Físico!D10),0)</f>
        <v>0</v>
      </c>
      <c r="F10" s="1">
        <f>IFERROR(VLOOKUP($A10,delibd,2,0)*(Físico!E10),0)</f>
        <v>3969.8</v>
      </c>
      <c r="G10" s="1">
        <f>IFERROR(VLOOKUP($A10,delibd,2,0)*(Físico!F10),0)</f>
        <v>0</v>
      </c>
      <c r="H10" s="1">
        <f>IFERROR(VLOOKUP($A10,delibd,2,0)*(Físico!G10),0)</f>
        <v>0</v>
      </c>
      <c r="I10" s="1">
        <f>IFERROR(VLOOKUP($A10,delibd,2,0)*(Físico!H10),0)</f>
        <v>0</v>
      </c>
      <c r="J10" s="1">
        <f>IFERROR(VLOOKUP($A10,delibd,2,0)*(Físico!I10),0)</f>
        <v>0</v>
      </c>
      <c r="K10" s="1">
        <f>IFERROR(VLOOKUP($A10,delibd,2,0)*(Físico!J10),0)</f>
        <v>0</v>
      </c>
      <c r="L10" s="1">
        <f>IFERROR(VLOOKUP($A10,delibd,2,0)*(Físico!K10),0)</f>
        <v>0</v>
      </c>
      <c r="M10" s="1">
        <f>IFERROR(VLOOKUP($A10,delibd,2,0)*(Físico!L10),0)</f>
        <v>1984.9</v>
      </c>
      <c r="N10" s="1">
        <f>IFERROR(VLOOKUP($A10,delibd,2,0)*(Físico!M10),0)</f>
        <v>0</v>
      </c>
      <c r="O10" s="1">
        <f>IFERROR(VLOOKUP($A10,delibd,2,0)*(Físico!N10),0)</f>
        <v>0</v>
      </c>
      <c r="P10" s="1">
        <f>IFERROR(VLOOKUP($A10,delibd,2,0)*(Físico!O10),0)</f>
        <v>0</v>
      </c>
      <c r="Q10" s="1">
        <f>IFERROR(VLOOKUP($A10,delibd,2,0)*(Físico!P10),0)</f>
        <v>0</v>
      </c>
      <c r="R10" s="1">
        <f>IFERROR(VLOOKUP($A10,delibd,2,0)*(Físico!Q10),0)</f>
        <v>0</v>
      </c>
      <c r="S10" s="1">
        <f>IFERROR(VLOOKUP($A10,delibd,2,0)*(Físico!R10),0)</f>
        <v>0</v>
      </c>
      <c r="T10" s="1">
        <f>IFERROR(VLOOKUP($A10,delibd,2,0)*(Físico!S10),0)</f>
        <v>0</v>
      </c>
      <c r="U10" s="1">
        <f>IFERROR(VLOOKUP($A10,delibd,2,0)*(Físico!T10),0)</f>
        <v>0</v>
      </c>
      <c r="V10" s="1">
        <f t="shared" si="1"/>
        <v>5954.7000000000007</v>
      </c>
    </row>
    <row r="11" spans="1:22" x14ac:dyDescent="0.25">
      <c r="A11">
        <f t="shared" si="0"/>
        <v>40704008</v>
      </c>
      <c r="B11" t="s">
        <v>30</v>
      </c>
      <c r="C11" s="1">
        <f>IFERROR(VLOOKUP($A11,delibd,2,0)*(Físico!B11),0)</f>
        <v>0</v>
      </c>
      <c r="D11" s="1">
        <f>IFERROR(VLOOKUP($A11,delibd,2,0)*(Físico!C11),0)</f>
        <v>0</v>
      </c>
      <c r="E11" s="1">
        <f>IFERROR(VLOOKUP($A11,delibd,2,0)*(Físico!D11),0)</f>
        <v>0</v>
      </c>
      <c r="F11" s="1">
        <f>IFERROR(VLOOKUP($A11,delibd,2,0)*(Físico!E11),0)</f>
        <v>539.91999999999996</v>
      </c>
      <c r="G11" s="1">
        <f>IFERROR(VLOOKUP($A11,delibd,2,0)*(Físico!F11),0)</f>
        <v>0</v>
      </c>
      <c r="H11" s="1">
        <f>IFERROR(VLOOKUP($A11,delibd,2,0)*(Físico!G11),0)</f>
        <v>0</v>
      </c>
      <c r="I11" s="1">
        <f>IFERROR(VLOOKUP($A11,delibd,2,0)*(Físico!H11),0)</f>
        <v>0</v>
      </c>
      <c r="J11" s="1">
        <f>IFERROR(VLOOKUP($A11,delibd,2,0)*(Físico!I11),0)</f>
        <v>0</v>
      </c>
      <c r="K11" s="1">
        <f>IFERROR(VLOOKUP($A11,delibd,2,0)*(Físico!J11),0)</f>
        <v>0</v>
      </c>
      <c r="L11" s="1">
        <f>IFERROR(VLOOKUP($A11,delibd,2,0)*(Físico!K11),0)</f>
        <v>0</v>
      </c>
      <c r="M11" s="1">
        <f>IFERROR(VLOOKUP($A11,delibd,2,0)*(Físico!L11),0)</f>
        <v>0</v>
      </c>
      <c r="N11" s="1">
        <f>IFERROR(VLOOKUP($A11,delibd,2,0)*(Físico!M11),0)</f>
        <v>0</v>
      </c>
      <c r="O11" s="1">
        <f>IFERROR(VLOOKUP($A11,delibd,2,0)*(Físico!N11),0)</f>
        <v>0</v>
      </c>
      <c r="P11" s="1">
        <f>IFERROR(VLOOKUP($A11,delibd,2,0)*(Físico!O11),0)</f>
        <v>0</v>
      </c>
      <c r="Q11" s="1">
        <f>IFERROR(VLOOKUP($A11,delibd,2,0)*(Físico!P11),0)</f>
        <v>0</v>
      </c>
      <c r="R11" s="1">
        <f>IFERROR(VLOOKUP($A11,delibd,2,0)*(Físico!Q11),0)</f>
        <v>0</v>
      </c>
      <c r="S11" s="1">
        <f>IFERROR(VLOOKUP($A11,delibd,2,0)*(Físico!R11),0)</f>
        <v>0</v>
      </c>
      <c r="T11" s="1">
        <f>IFERROR(VLOOKUP($A11,delibd,2,0)*(Físico!S11),0)</f>
        <v>0</v>
      </c>
      <c r="U11" s="1">
        <f>IFERROR(VLOOKUP($A11,delibd,2,0)*(Físico!T11),0)</f>
        <v>0</v>
      </c>
      <c r="V11" s="1">
        <f t="shared" si="1"/>
        <v>539.91999999999996</v>
      </c>
    </row>
    <row r="12" spans="1:22" x14ac:dyDescent="0.25">
      <c r="A12">
        <f t="shared" si="0"/>
        <v>40704010</v>
      </c>
      <c r="B12" t="s">
        <v>31</v>
      </c>
      <c r="C12" s="1">
        <f>IFERROR(VLOOKUP($A12,delibd,2,0)*(Físico!B12),0)</f>
        <v>0</v>
      </c>
      <c r="D12" s="1">
        <f>IFERROR(VLOOKUP($A12,delibd,2,0)*(Físico!C12),0)</f>
        <v>0</v>
      </c>
      <c r="E12" s="1">
        <f>IFERROR(VLOOKUP($A12,delibd,2,0)*(Físico!D12),0)</f>
        <v>0</v>
      </c>
      <c r="F12" s="1">
        <f>IFERROR(VLOOKUP($A12,delibd,2,0)*(Físico!E12),0)</f>
        <v>1275.94</v>
      </c>
      <c r="G12" s="1">
        <f>IFERROR(VLOOKUP($A12,delibd,2,0)*(Físico!F12),0)</f>
        <v>0</v>
      </c>
      <c r="H12" s="1">
        <f>IFERROR(VLOOKUP($A12,delibd,2,0)*(Físico!G12),0)</f>
        <v>0</v>
      </c>
      <c r="I12" s="1">
        <f>IFERROR(VLOOKUP($A12,delibd,2,0)*(Físico!H12),0)</f>
        <v>0</v>
      </c>
      <c r="J12" s="1">
        <f>IFERROR(VLOOKUP($A12,delibd,2,0)*(Físico!I12),0)</f>
        <v>0</v>
      </c>
      <c r="K12" s="1">
        <f>IFERROR(VLOOKUP($A12,delibd,2,0)*(Físico!J12),0)</f>
        <v>0</v>
      </c>
      <c r="L12" s="1">
        <f>IFERROR(VLOOKUP($A12,delibd,2,0)*(Físico!K12),0)</f>
        <v>0</v>
      </c>
      <c r="M12" s="1">
        <f>IFERROR(VLOOKUP($A12,delibd,2,0)*(Físico!L12),0)</f>
        <v>0</v>
      </c>
      <c r="N12" s="1">
        <f>IFERROR(VLOOKUP($A12,delibd,2,0)*(Físico!M12),0)</f>
        <v>0</v>
      </c>
      <c r="O12" s="1">
        <f>IFERROR(VLOOKUP($A12,delibd,2,0)*(Físico!N12),0)</f>
        <v>0</v>
      </c>
      <c r="P12" s="1">
        <f>IFERROR(VLOOKUP($A12,delibd,2,0)*(Físico!O12),0)</f>
        <v>0</v>
      </c>
      <c r="Q12" s="1">
        <f>IFERROR(VLOOKUP($A12,delibd,2,0)*(Físico!P12),0)</f>
        <v>0</v>
      </c>
      <c r="R12" s="1">
        <f>IFERROR(VLOOKUP($A12,delibd,2,0)*(Físico!Q12),0)</f>
        <v>0</v>
      </c>
      <c r="S12" s="1">
        <f>IFERROR(VLOOKUP($A12,delibd,2,0)*(Físico!R12),0)</f>
        <v>0</v>
      </c>
      <c r="T12" s="1">
        <f>IFERROR(VLOOKUP($A12,delibd,2,0)*(Físico!S12),0)</f>
        <v>0</v>
      </c>
      <c r="U12" s="1">
        <f>IFERROR(VLOOKUP($A12,delibd,2,0)*(Físico!T12),0)</f>
        <v>637.97</v>
      </c>
      <c r="V12" s="1">
        <f t="shared" si="1"/>
        <v>1913.91</v>
      </c>
    </row>
    <row r="13" spans="1:22" x14ac:dyDescent="0.25">
      <c r="A13">
        <f t="shared" si="0"/>
        <v>40704012</v>
      </c>
      <c r="B13" t="s">
        <v>32</v>
      </c>
      <c r="C13" s="1">
        <f>IFERROR(VLOOKUP($A13,delibd,2,0)*(Físico!B13),0)</f>
        <v>0</v>
      </c>
      <c r="D13" s="1">
        <f>IFERROR(VLOOKUP($A13,delibd,2,0)*(Físico!C13),0)</f>
        <v>0</v>
      </c>
      <c r="E13" s="1">
        <f>IFERROR(VLOOKUP($A13,delibd,2,0)*(Físico!D13),0)</f>
        <v>0</v>
      </c>
      <c r="F13" s="1">
        <f>IFERROR(VLOOKUP($A13,delibd,2,0)*(Físico!E13),0)</f>
        <v>434.99</v>
      </c>
      <c r="G13" s="1">
        <f>IFERROR(VLOOKUP($A13,delibd,2,0)*(Físico!F13),0)</f>
        <v>0</v>
      </c>
      <c r="H13" s="1">
        <f>IFERROR(VLOOKUP($A13,delibd,2,0)*(Físico!G13),0)</f>
        <v>0</v>
      </c>
      <c r="I13" s="1">
        <f>IFERROR(VLOOKUP($A13,delibd,2,0)*(Físico!H13),0)</f>
        <v>0</v>
      </c>
      <c r="J13" s="1">
        <f>IFERROR(VLOOKUP($A13,delibd,2,0)*(Físico!I13),0)</f>
        <v>0</v>
      </c>
      <c r="K13" s="1">
        <f>IFERROR(VLOOKUP($A13,delibd,2,0)*(Físico!J13),0)</f>
        <v>0</v>
      </c>
      <c r="L13" s="1">
        <f>IFERROR(VLOOKUP($A13,delibd,2,0)*(Físico!K13),0)</f>
        <v>0</v>
      </c>
      <c r="M13" s="1">
        <f>IFERROR(VLOOKUP($A13,delibd,2,0)*(Físico!L13),0)</f>
        <v>0</v>
      </c>
      <c r="N13" s="1">
        <f>IFERROR(VLOOKUP($A13,delibd,2,0)*(Físico!M13),0)</f>
        <v>0</v>
      </c>
      <c r="O13" s="1">
        <f>IFERROR(VLOOKUP($A13,delibd,2,0)*(Físico!N13),0)</f>
        <v>0</v>
      </c>
      <c r="P13" s="1">
        <f>IFERROR(VLOOKUP($A13,delibd,2,0)*(Físico!O13),0)</f>
        <v>0</v>
      </c>
      <c r="Q13" s="1">
        <f>IFERROR(VLOOKUP($A13,delibd,2,0)*(Físico!P13),0)</f>
        <v>0</v>
      </c>
      <c r="R13" s="1">
        <f>IFERROR(VLOOKUP($A13,delibd,2,0)*(Físico!Q13),0)</f>
        <v>0</v>
      </c>
      <c r="S13" s="1">
        <f>IFERROR(VLOOKUP($A13,delibd,2,0)*(Físico!R13),0)</f>
        <v>0</v>
      </c>
      <c r="T13" s="1">
        <f>IFERROR(VLOOKUP($A13,delibd,2,0)*(Físico!S13),0)</f>
        <v>0</v>
      </c>
      <c r="U13" s="1">
        <f>IFERROR(VLOOKUP($A13,delibd,2,0)*(Físico!T13),0)</f>
        <v>0</v>
      </c>
      <c r="V13" s="1">
        <f t="shared" si="1"/>
        <v>434.99</v>
      </c>
    </row>
    <row r="14" spans="1:22" x14ac:dyDescent="0.25">
      <c r="A14">
        <f t="shared" si="0"/>
        <v>40801005</v>
      </c>
      <c r="B14" t="s">
        <v>33</v>
      </c>
      <c r="C14" s="1">
        <f>IFERROR(VLOOKUP($A14,delibd,2,0)*(Físico!B14),0)</f>
        <v>0</v>
      </c>
      <c r="D14" s="1">
        <f>IFERROR(VLOOKUP($A14,delibd,2,0)*(Físico!C14),0)</f>
        <v>0</v>
      </c>
      <c r="E14" s="1">
        <f>IFERROR(VLOOKUP($A14,delibd,2,0)*(Físico!D14),0)</f>
        <v>0</v>
      </c>
      <c r="F14" s="1">
        <f>IFERROR(VLOOKUP($A14,delibd,2,0)*(Físico!E14),0)</f>
        <v>0</v>
      </c>
      <c r="G14" s="1">
        <f>IFERROR(VLOOKUP($A14,delibd,2,0)*(Físico!F14),0)</f>
        <v>0</v>
      </c>
      <c r="H14" s="1">
        <f>IFERROR(VLOOKUP($A14,delibd,2,0)*(Físico!G14),0)</f>
        <v>0</v>
      </c>
      <c r="I14" s="1">
        <f>IFERROR(VLOOKUP($A14,delibd,2,0)*(Físico!H14),0)</f>
        <v>0</v>
      </c>
      <c r="J14" s="1">
        <f>IFERROR(VLOOKUP($A14,delibd,2,0)*(Físico!I14),0)</f>
        <v>0</v>
      </c>
      <c r="K14" s="1">
        <f>IFERROR(VLOOKUP($A14,delibd,2,0)*(Físico!J14),0)</f>
        <v>0</v>
      </c>
      <c r="L14" s="1">
        <f>IFERROR(VLOOKUP($A14,delibd,2,0)*(Físico!K14),0)</f>
        <v>3317.18</v>
      </c>
      <c r="M14" s="1">
        <f>IFERROR(VLOOKUP($A14,delibd,2,0)*(Físico!L14),0)</f>
        <v>0</v>
      </c>
      <c r="N14" s="1">
        <f>IFERROR(VLOOKUP($A14,delibd,2,0)*(Físico!M14),0)</f>
        <v>0</v>
      </c>
      <c r="O14" s="1">
        <f>IFERROR(VLOOKUP($A14,delibd,2,0)*(Físico!N14),0)</f>
        <v>0</v>
      </c>
      <c r="P14" s="1">
        <f>IFERROR(VLOOKUP($A14,delibd,2,0)*(Físico!O14),0)</f>
        <v>0</v>
      </c>
      <c r="Q14" s="1">
        <f>IFERROR(VLOOKUP($A14,delibd,2,0)*(Físico!P14),0)</f>
        <v>0</v>
      </c>
      <c r="R14" s="1">
        <f>IFERROR(VLOOKUP($A14,delibd,2,0)*(Físico!Q14),0)</f>
        <v>0</v>
      </c>
      <c r="S14" s="1">
        <f>IFERROR(VLOOKUP($A14,delibd,2,0)*(Físico!R14),0)</f>
        <v>0</v>
      </c>
      <c r="T14" s="1">
        <f>IFERROR(VLOOKUP($A14,delibd,2,0)*(Físico!S14),0)</f>
        <v>0</v>
      </c>
      <c r="U14" s="1">
        <f>IFERROR(VLOOKUP($A14,delibd,2,0)*(Físico!T14),0)</f>
        <v>0</v>
      </c>
      <c r="V14" s="1">
        <f t="shared" si="1"/>
        <v>3317.18</v>
      </c>
    </row>
    <row r="15" spans="1:22" x14ac:dyDescent="0.25">
      <c r="A15">
        <f t="shared" si="0"/>
        <v>40804007</v>
      </c>
      <c r="B15" t="s">
        <v>34</v>
      </c>
      <c r="C15" s="1">
        <f>IFERROR(VLOOKUP($A15,delibd,2,0)*(Físico!B15),0)</f>
        <v>0</v>
      </c>
      <c r="D15" s="1">
        <f>IFERROR(VLOOKUP($A15,delibd,2,0)*(Físico!C15),0)</f>
        <v>0</v>
      </c>
      <c r="E15" s="1">
        <f>IFERROR(VLOOKUP($A15,delibd,2,0)*(Físico!D15),0)</f>
        <v>0</v>
      </c>
      <c r="F15" s="1">
        <f>IFERROR(VLOOKUP($A15,delibd,2,0)*(Físico!E15),0)</f>
        <v>0</v>
      </c>
      <c r="G15" s="1">
        <f>IFERROR(VLOOKUP($A15,delibd,2,0)*(Físico!F15),0)</f>
        <v>0</v>
      </c>
      <c r="H15" s="1">
        <f>IFERROR(VLOOKUP($A15,delibd,2,0)*(Físico!G15),0)</f>
        <v>0</v>
      </c>
      <c r="I15" s="1">
        <f>IFERROR(VLOOKUP($A15,delibd,2,0)*(Físico!H15),0)</f>
        <v>0</v>
      </c>
      <c r="J15" s="1">
        <f>IFERROR(VLOOKUP($A15,delibd,2,0)*(Físico!I15),0)</f>
        <v>0</v>
      </c>
      <c r="K15" s="1">
        <f>IFERROR(VLOOKUP($A15,delibd,2,0)*(Físico!J15),0)</f>
        <v>0</v>
      </c>
      <c r="L15" s="1">
        <f>IFERROR(VLOOKUP($A15,delibd,2,0)*(Físico!K15),0)</f>
        <v>0</v>
      </c>
      <c r="M15" s="1">
        <f>IFERROR(VLOOKUP($A15,delibd,2,0)*(Físico!L15),0)</f>
        <v>316.31</v>
      </c>
      <c r="N15" s="1">
        <f>IFERROR(VLOOKUP($A15,delibd,2,0)*(Físico!M15),0)</f>
        <v>0</v>
      </c>
      <c r="O15" s="1">
        <f>IFERROR(VLOOKUP($A15,delibd,2,0)*(Físico!N15),0)</f>
        <v>0</v>
      </c>
      <c r="P15" s="1">
        <f>IFERROR(VLOOKUP($A15,delibd,2,0)*(Físico!O15),0)</f>
        <v>0</v>
      </c>
      <c r="Q15" s="1">
        <f>IFERROR(VLOOKUP($A15,delibd,2,0)*(Físico!P15),0)</f>
        <v>0</v>
      </c>
      <c r="R15" s="1">
        <f>IFERROR(VLOOKUP($A15,delibd,2,0)*(Físico!Q15),0)</f>
        <v>0</v>
      </c>
      <c r="S15" s="1">
        <f>IFERROR(VLOOKUP($A15,delibd,2,0)*(Físico!R15),0)</f>
        <v>0</v>
      </c>
      <c r="T15" s="1">
        <f>IFERROR(VLOOKUP($A15,delibd,2,0)*(Físico!S15),0)</f>
        <v>0</v>
      </c>
      <c r="U15" s="1">
        <f>IFERROR(VLOOKUP($A15,delibd,2,0)*(Físico!T15),0)</f>
        <v>0</v>
      </c>
      <c r="V15" s="1">
        <f t="shared" si="1"/>
        <v>316.31</v>
      </c>
    </row>
    <row r="16" spans="1:22" x14ac:dyDescent="0.25">
      <c r="A16">
        <f t="shared" si="0"/>
        <v>40804009</v>
      </c>
      <c r="B16" t="s">
        <v>35</v>
      </c>
      <c r="C16" s="1">
        <f>IFERROR(VLOOKUP($A16,delibd,2,0)*(Físico!B16),0)</f>
        <v>0</v>
      </c>
      <c r="D16" s="1">
        <f>IFERROR(VLOOKUP($A16,delibd,2,0)*(Físico!C16),0)</f>
        <v>0</v>
      </c>
      <c r="E16" s="1">
        <f>IFERROR(VLOOKUP($A16,delibd,2,0)*(Físico!D16),0)</f>
        <v>0</v>
      </c>
      <c r="F16" s="1">
        <f>IFERROR(VLOOKUP($A16,delibd,2,0)*(Físico!E16),0)</f>
        <v>0</v>
      </c>
      <c r="G16" s="1">
        <f>IFERROR(VLOOKUP($A16,delibd,2,0)*(Físico!F16),0)</f>
        <v>0</v>
      </c>
      <c r="H16" s="1">
        <f>IFERROR(VLOOKUP($A16,delibd,2,0)*(Físico!G16),0)</f>
        <v>0</v>
      </c>
      <c r="I16" s="1">
        <f>IFERROR(VLOOKUP($A16,delibd,2,0)*(Físico!H16),0)</f>
        <v>0</v>
      </c>
      <c r="J16" s="1">
        <f>IFERROR(VLOOKUP($A16,delibd,2,0)*(Físico!I16),0)</f>
        <v>0</v>
      </c>
      <c r="K16" s="1">
        <f>IFERROR(VLOOKUP($A16,delibd,2,0)*(Físico!J16),0)</f>
        <v>0</v>
      </c>
      <c r="L16" s="1">
        <f>IFERROR(VLOOKUP($A16,delibd,2,0)*(Físico!K16),0)</f>
        <v>0</v>
      </c>
      <c r="M16" s="1">
        <f>IFERROR(VLOOKUP($A16,delibd,2,0)*(Físico!L16),0)</f>
        <v>7842.64</v>
      </c>
      <c r="N16" s="1">
        <f>IFERROR(VLOOKUP($A16,delibd,2,0)*(Físico!M16),0)</f>
        <v>0</v>
      </c>
      <c r="O16" s="1">
        <f>IFERROR(VLOOKUP($A16,delibd,2,0)*(Físico!N16),0)</f>
        <v>0</v>
      </c>
      <c r="P16" s="1">
        <f>IFERROR(VLOOKUP($A16,delibd,2,0)*(Físico!O16),0)</f>
        <v>0</v>
      </c>
      <c r="Q16" s="1">
        <f>IFERROR(VLOOKUP($A16,delibd,2,0)*(Físico!P16),0)</f>
        <v>0</v>
      </c>
      <c r="R16" s="1">
        <f>IFERROR(VLOOKUP($A16,delibd,2,0)*(Físico!Q16),0)</f>
        <v>0</v>
      </c>
      <c r="S16" s="1">
        <f>IFERROR(VLOOKUP($A16,delibd,2,0)*(Físico!R16),0)</f>
        <v>0</v>
      </c>
      <c r="T16" s="1">
        <f>IFERROR(VLOOKUP($A16,delibd,2,0)*(Físico!S16),0)</f>
        <v>0</v>
      </c>
      <c r="U16" s="1">
        <f>IFERROR(VLOOKUP($A16,delibd,2,0)*(Físico!T16),0)</f>
        <v>0</v>
      </c>
      <c r="V16" s="1">
        <f t="shared" si="1"/>
        <v>7842.64</v>
      </c>
    </row>
    <row r="17" spans="1:22" x14ac:dyDescent="0.25">
      <c r="A17">
        <f t="shared" si="0"/>
        <v>40806003</v>
      </c>
      <c r="B17" t="s">
        <v>36</v>
      </c>
      <c r="C17" s="1">
        <f>IFERROR(VLOOKUP($A17,delibd,2,0)*(Físico!B17),0)</f>
        <v>0</v>
      </c>
      <c r="D17" s="1">
        <f>IFERROR(VLOOKUP($A17,delibd,2,0)*(Físico!C17),0)</f>
        <v>0</v>
      </c>
      <c r="E17" s="1">
        <f>IFERROR(VLOOKUP($A17,delibd,2,0)*(Físico!D17),0)</f>
        <v>0</v>
      </c>
      <c r="F17" s="1">
        <f>IFERROR(VLOOKUP($A17,delibd,2,0)*(Físico!E17),0)</f>
        <v>0</v>
      </c>
      <c r="G17" s="1">
        <f>IFERROR(VLOOKUP($A17,delibd,2,0)*(Físico!F17),0)</f>
        <v>0</v>
      </c>
      <c r="H17" s="1">
        <f>IFERROR(VLOOKUP($A17,delibd,2,0)*(Físico!G17),0)</f>
        <v>0</v>
      </c>
      <c r="I17" s="1">
        <f>IFERROR(VLOOKUP($A17,delibd,2,0)*(Físico!H17),0)</f>
        <v>0</v>
      </c>
      <c r="J17" s="1">
        <f>IFERROR(VLOOKUP($A17,delibd,2,0)*(Físico!I17),0)</f>
        <v>0</v>
      </c>
      <c r="K17" s="1">
        <f>IFERROR(VLOOKUP($A17,delibd,2,0)*(Físico!J17),0)</f>
        <v>0</v>
      </c>
      <c r="L17" s="1">
        <f>IFERROR(VLOOKUP($A17,delibd,2,0)*(Físico!K17),0)</f>
        <v>0</v>
      </c>
      <c r="M17" s="1">
        <f>IFERROR(VLOOKUP($A17,delibd,2,0)*(Físico!L17),0)</f>
        <v>0</v>
      </c>
      <c r="N17" s="1">
        <f>IFERROR(VLOOKUP($A17,delibd,2,0)*(Físico!M17),0)</f>
        <v>0</v>
      </c>
      <c r="O17" s="1">
        <f>IFERROR(VLOOKUP($A17,delibd,2,0)*(Físico!N17),0)</f>
        <v>0</v>
      </c>
      <c r="P17" s="1">
        <f>IFERROR(VLOOKUP($A17,delibd,2,0)*(Físico!O17),0)</f>
        <v>0</v>
      </c>
      <c r="Q17" s="1">
        <f>IFERROR(VLOOKUP($A17,delibd,2,0)*(Físico!P17),0)</f>
        <v>0</v>
      </c>
      <c r="R17" s="1">
        <f>IFERROR(VLOOKUP($A17,delibd,2,0)*(Físico!Q17),0)</f>
        <v>0</v>
      </c>
      <c r="S17" s="1">
        <f>IFERROR(VLOOKUP($A17,delibd,2,0)*(Físico!R17),0)</f>
        <v>0</v>
      </c>
      <c r="T17" s="1">
        <f>IFERROR(VLOOKUP($A17,delibd,2,0)*(Físico!S17),0)</f>
        <v>0</v>
      </c>
      <c r="U17" s="1">
        <f>IFERROR(VLOOKUP($A17,delibd,2,0)*(Físico!T17),0)</f>
        <v>0</v>
      </c>
      <c r="V17" s="1">
        <f t="shared" si="1"/>
        <v>0</v>
      </c>
    </row>
    <row r="18" spans="1:22" x14ac:dyDescent="0.25">
      <c r="A18">
        <f t="shared" si="0"/>
        <v>40806035</v>
      </c>
      <c r="B18" t="s">
        <v>37</v>
      </c>
      <c r="C18" s="1">
        <f>IFERROR(VLOOKUP($A18,delibd,2,0)*(Físico!B18),0)</f>
        <v>0</v>
      </c>
      <c r="D18" s="1">
        <f>IFERROR(VLOOKUP($A18,delibd,2,0)*(Físico!C18),0)</f>
        <v>0</v>
      </c>
      <c r="E18" s="1">
        <f>IFERROR(VLOOKUP($A18,delibd,2,0)*(Físico!D18),0)</f>
        <v>0</v>
      </c>
      <c r="F18" s="1">
        <f>IFERROR(VLOOKUP($A18,delibd,2,0)*(Físico!E18),0)</f>
        <v>0</v>
      </c>
      <c r="G18" s="1">
        <f>IFERROR(VLOOKUP($A18,delibd,2,0)*(Físico!F18),0)</f>
        <v>0</v>
      </c>
      <c r="H18" s="1">
        <f>IFERROR(VLOOKUP($A18,delibd,2,0)*(Físico!G18),0)</f>
        <v>0</v>
      </c>
      <c r="I18" s="1">
        <f>IFERROR(VLOOKUP($A18,delibd,2,0)*(Físico!H18),0)</f>
        <v>0</v>
      </c>
      <c r="J18" s="1">
        <f>IFERROR(VLOOKUP($A18,delibd,2,0)*(Físico!I18),0)</f>
        <v>0</v>
      </c>
      <c r="K18" s="1">
        <f>IFERROR(VLOOKUP($A18,delibd,2,0)*(Físico!J18),0)</f>
        <v>0</v>
      </c>
      <c r="L18" s="1">
        <f>IFERROR(VLOOKUP($A18,delibd,2,0)*(Físico!K18),0)</f>
        <v>0</v>
      </c>
      <c r="M18" s="1">
        <f>IFERROR(VLOOKUP($A18,delibd,2,0)*(Físico!L18),0)</f>
        <v>454.98</v>
      </c>
      <c r="N18" s="1">
        <f>IFERROR(VLOOKUP($A18,delibd,2,0)*(Físico!M18),0)</f>
        <v>0</v>
      </c>
      <c r="O18" s="1">
        <f>IFERROR(VLOOKUP($A18,delibd,2,0)*(Físico!N18),0)</f>
        <v>0</v>
      </c>
      <c r="P18" s="1">
        <f>IFERROR(VLOOKUP($A18,delibd,2,0)*(Físico!O18),0)</f>
        <v>0</v>
      </c>
      <c r="Q18" s="1">
        <f>IFERROR(VLOOKUP($A18,delibd,2,0)*(Físico!P18),0)</f>
        <v>0</v>
      </c>
      <c r="R18" s="1">
        <f>IFERROR(VLOOKUP($A18,delibd,2,0)*(Físico!Q18),0)</f>
        <v>0</v>
      </c>
      <c r="S18" s="1">
        <f>IFERROR(VLOOKUP($A18,delibd,2,0)*(Físico!R18),0)</f>
        <v>0</v>
      </c>
      <c r="T18" s="1">
        <f>IFERROR(VLOOKUP($A18,delibd,2,0)*(Físico!S18),0)</f>
        <v>0</v>
      </c>
      <c r="U18" s="1">
        <f>IFERROR(VLOOKUP($A18,delibd,2,0)*(Físico!T18),0)</f>
        <v>0</v>
      </c>
      <c r="V18" s="1">
        <f t="shared" si="1"/>
        <v>454.98</v>
      </c>
    </row>
    <row r="19" spans="1:22" x14ac:dyDescent="0.25">
      <c r="A19">
        <f t="shared" si="0"/>
        <v>40806036</v>
      </c>
      <c r="B19" t="s">
        <v>38</v>
      </c>
      <c r="C19" s="1">
        <f>IFERROR(VLOOKUP($A19,delibd,2,0)*(Físico!B19),0)</f>
        <v>0</v>
      </c>
      <c r="D19" s="1">
        <f>IFERROR(VLOOKUP($A19,delibd,2,0)*(Físico!C19),0)</f>
        <v>0</v>
      </c>
      <c r="E19" s="1">
        <f>IFERROR(VLOOKUP($A19,delibd,2,0)*(Físico!D19),0)</f>
        <v>0</v>
      </c>
      <c r="F19" s="1">
        <f>IFERROR(VLOOKUP($A19,delibd,2,0)*(Físico!E19),0)</f>
        <v>0</v>
      </c>
      <c r="G19" s="1">
        <f>IFERROR(VLOOKUP($A19,delibd,2,0)*(Físico!F19),0)</f>
        <v>0</v>
      </c>
      <c r="H19" s="1">
        <f>IFERROR(VLOOKUP($A19,delibd,2,0)*(Físico!G19),0)</f>
        <v>0</v>
      </c>
      <c r="I19" s="1">
        <f>IFERROR(VLOOKUP($A19,delibd,2,0)*(Físico!H19),0)</f>
        <v>0</v>
      </c>
      <c r="J19" s="1">
        <f>IFERROR(VLOOKUP($A19,delibd,2,0)*(Físico!I19),0)</f>
        <v>0</v>
      </c>
      <c r="K19" s="1">
        <f>IFERROR(VLOOKUP($A19,delibd,2,0)*(Físico!J19),0)</f>
        <v>0</v>
      </c>
      <c r="L19" s="1">
        <f>IFERROR(VLOOKUP($A19,delibd,2,0)*(Físico!K19),0)</f>
        <v>0</v>
      </c>
      <c r="M19" s="1">
        <f>IFERROR(VLOOKUP($A19,delibd,2,0)*(Físico!L19),0)</f>
        <v>0</v>
      </c>
      <c r="N19" s="1">
        <f>IFERROR(VLOOKUP($A19,delibd,2,0)*(Físico!M19),0)</f>
        <v>455.01</v>
      </c>
      <c r="O19" s="1">
        <f>IFERROR(VLOOKUP($A19,delibd,2,0)*(Físico!N19),0)</f>
        <v>0</v>
      </c>
      <c r="P19" s="1">
        <f>IFERROR(VLOOKUP($A19,delibd,2,0)*(Físico!O19),0)</f>
        <v>0</v>
      </c>
      <c r="Q19" s="1">
        <f>IFERROR(VLOOKUP($A19,delibd,2,0)*(Físico!P19),0)</f>
        <v>0</v>
      </c>
      <c r="R19" s="1">
        <f>IFERROR(VLOOKUP($A19,delibd,2,0)*(Físico!Q19),0)</f>
        <v>0</v>
      </c>
      <c r="S19" s="1">
        <f>IFERROR(VLOOKUP($A19,delibd,2,0)*(Físico!R19),0)</f>
        <v>0</v>
      </c>
      <c r="T19" s="1">
        <f>IFERROR(VLOOKUP($A19,delibd,2,0)*(Físico!S19),0)</f>
        <v>0</v>
      </c>
      <c r="U19" s="1">
        <f>IFERROR(VLOOKUP($A19,delibd,2,0)*(Físico!T19),0)</f>
        <v>0</v>
      </c>
      <c r="V19" s="1">
        <f t="shared" si="1"/>
        <v>455.01</v>
      </c>
    </row>
    <row r="20" spans="1:22" x14ac:dyDescent="0.25">
      <c r="A20">
        <f t="shared" si="0"/>
        <v>40806037</v>
      </c>
      <c r="B20" t="s">
        <v>39</v>
      </c>
      <c r="C20" s="1">
        <f>IFERROR(VLOOKUP($A20,delibd,2,0)*(Físico!B20),0)</f>
        <v>0</v>
      </c>
      <c r="D20" s="1">
        <f>IFERROR(VLOOKUP($A20,delibd,2,0)*(Físico!C20),0)</f>
        <v>0</v>
      </c>
      <c r="E20" s="1">
        <f>IFERROR(VLOOKUP($A20,delibd,2,0)*(Físico!D20),0)</f>
        <v>0</v>
      </c>
      <c r="F20" s="1">
        <f>IFERROR(VLOOKUP($A20,delibd,2,0)*(Físico!E20),0)</f>
        <v>0</v>
      </c>
      <c r="G20" s="1">
        <f>IFERROR(VLOOKUP($A20,delibd,2,0)*(Físico!F20),0)</f>
        <v>0</v>
      </c>
      <c r="H20" s="1">
        <f>IFERROR(VLOOKUP($A20,delibd,2,0)*(Físico!G20),0)</f>
        <v>0</v>
      </c>
      <c r="I20" s="1">
        <f>IFERROR(VLOOKUP($A20,delibd,2,0)*(Físico!H20),0)</f>
        <v>0</v>
      </c>
      <c r="J20" s="1">
        <f>IFERROR(VLOOKUP($A20,delibd,2,0)*(Físico!I20),0)</f>
        <v>0</v>
      </c>
      <c r="K20" s="1">
        <f>IFERROR(VLOOKUP($A20,delibd,2,0)*(Físico!J20),0)</f>
        <v>0</v>
      </c>
      <c r="L20" s="1">
        <f>IFERROR(VLOOKUP($A20,delibd,2,0)*(Físico!K20),0)</f>
        <v>0</v>
      </c>
      <c r="M20" s="1">
        <f>IFERROR(VLOOKUP($A20,delibd,2,0)*(Físico!L20),0)</f>
        <v>675.48</v>
      </c>
      <c r="N20" s="1">
        <f>IFERROR(VLOOKUP($A20,delibd,2,0)*(Físico!M20),0)</f>
        <v>0</v>
      </c>
      <c r="O20" s="1">
        <f>IFERROR(VLOOKUP($A20,delibd,2,0)*(Físico!N20),0)</f>
        <v>0</v>
      </c>
      <c r="P20" s="1">
        <f>IFERROR(VLOOKUP($A20,delibd,2,0)*(Físico!O20),0)</f>
        <v>0</v>
      </c>
      <c r="Q20" s="1">
        <f>IFERROR(VLOOKUP($A20,delibd,2,0)*(Físico!P20),0)</f>
        <v>0</v>
      </c>
      <c r="R20" s="1">
        <f>IFERROR(VLOOKUP($A20,delibd,2,0)*(Físico!Q20),0)</f>
        <v>0</v>
      </c>
      <c r="S20" s="1">
        <f>IFERROR(VLOOKUP($A20,delibd,2,0)*(Físico!R20),0)</f>
        <v>0</v>
      </c>
      <c r="T20" s="1">
        <f>IFERROR(VLOOKUP($A20,delibd,2,0)*(Físico!S20),0)</f>
        <v>0</v>
      </c>
      <c r="U20" s="1">
        <f>IFERROR(VLOOKUP($A20,delibd,2,0)*(Físico!T20),0)</f>
        <v>0</v>
      </c>
      <c r="V20" s="1">
        <f t="shared" si="1"/>
        <v>675.48</v>
      </c>
    </row>
    <row r="21" spans="1:22" x14ac:dyDescent="0.25">
      <c r="A21">
        <f t="shared" si="0"/>
        <v>40806044</v>
      </c>
      <c r="B21" t="s">
        <v>40</v>
      </c>
      <c r="C21" s="1">
        <f>IFERROR(VLOOKUP($A21,delibd,2,0)*(Físico!B21),0)</f>
        <v>0</v>
      </c>
      <c r="D21" s="1">
        <f>IFERROR(VLOOKUP($A21,delibd,2,0)*(Físico!C21),0)</f>
        <v>0</v>
      </c>
      <c r="E21" s="1">
        <f>IFERROR(VLOOKUP($A21,delibd,2,0)*(Físico!D21),0)</f>
        <v>0</v>
      </c>
      <c r="F21" s="1">
        <f>IFERROR(VLOOKUP($A21,delibd,2,0)*(Físico!E21),0)</f>
        <v>0</v>
      </c>
      <c r="G21" s="1">
        <f>IFERROR(VLOOKUP($A21,delibd,2,0)*(Físico!F21),0)</f>
        <v>458.8</v>
      </c>
      <c r="H21" s="1">
        <f>IFERROR(VLOOKUP($A21,delibd,2,0)*(Físico!G21),0)</f>
        <v>0</v>
      </c>
      <c r="I21" s="1">
        <f>IFERROR(VLOOKUP($A21,delibd,2,0)*(Físico!H21),0)</f>
        <v>0</v>
      </c>
      <c r="J21" s="1">
        <f>IFERROR(VLOOKUP($A21,delibd,2,0)*(Físico!I21),0)</f>
        <v>0</v>
      </c>
      <c r="K21" s="1">
        <f>IFERROR(VLOOKUP($A21,delibd,2,0)*(Físico!J21),0)</f>
        <v>0</v>
      </c>
      <c r="L21" s="1">
        <f>IFERROR(VLOOKUP($A21,delibd,2,0)*(Físico!K21),0)</f>
        <v>0</v>
      </c>
      <c r="M21" s="1">
        <f>IFERROR(VLOOKUP($A21,delibd,2,0)*(Físico!L21),0)</f>
        <v>0</v>
      </c>
      <c r="N21" s="1">
        <f>IFERROR(VLOOKUP($A21,delibd,2,0)*(Físico!M21),0)</f>
        <v>0</v>
      </c>
      <c r="O21" s="1">
        <f>IFERROR(VLOOKUP($A21,delibd,2,0)*(Físico!N21),0)</f>
        <v>0</v>
      </c>
      <c r="P21" s="1">
        <f>IFERROR(VLOOKUP($A21,delibd,2,0)*(Físico!O21),0)</f>
        <v>0</v>
      </c>
      <c r="Q21" s="1">
        <f>IFERROR(VLOOKUP($A21,delibd,2,0)*(Físico!P21),0)</f>
        <v>0</v>
      </c>
      <c r="R21" s="1">
        <f>IFERROR(VLOOKUP($A21,delibd,2,0)*(Físico!Q21),0)</f>
        <v>0</v>
      </c>
      <c r="S21" s="1">
        <f>IFERROR(VLOOKUP($A21,delibd,2,0)*(Físico!R21),0)</f>
        <v>0</v>
      </c>
      <c r="T21" s="1">
        <f>IFERROR(VLOOKUP($A21,delibd,2,0)*(Físico!S21),0)</f>
        <v>0</v>
      </c>
      <c r="U21" s="1">
        <f>IFERROR(VLOOKUP($A21,delibd,2,0)*(Físico!T21),0)</f>
        <v>0</v>
      </c>
      <c r="V21" s="1">
        <f t="shared" si="1"/>
        <v>458.8</v>
      </c>
    </row>
    <row r="22" spans="1:22" x14ac:dyDescent="0.25">
      <c r="A22">
        <f t="shared" si="0"/>
        <v>40806047</v>
      </c>
      <c r="B22" t="s">
        <v>41</v>
      </c>
      <c r="C22" s="1">
        <f>IFERROR(VLOOKUP($A22,delibd,2,0)*(Físico!B22),0)</f>
        <v>0</v>
      </c>
      <c r="D22" s="1">
        <f>IFERROR(VLOOKUP($A22,delibd,2,0)*(Físico!C22),0)</f>
        <v>0</v>
      </c>
      <c r="E22" s="1">
        <f>IFERROR(VLOOKUP($A22,delibd,2,0)*(Físico!D22),0)</f>
        <v>0</v>
      </c>
      <c r="F22" s="1">
        <f>IFERROR(VLOOKUP($A22,delibd,2,0)*(Físico!E22),0)</f>
        <v>0</v>
      </c>
      <c r="G22" s="1">
        <f>IFERROR(VLOOKUP($A22,delibd,2,0)*(Físico!F22),0)</f>
        <v>0</v>
      </c>
      <c r="H22" s="1">
        <f>IFERROR(VLOOKUP($A22,delibd,2,0)*(Físico!G22),0)</f>
        <v>0</v>
      </c>
      <c r="I22" s="1">
        <f>IFERROR(VLOOKUP($A22,delibd,2,0)*(Físico!H22),0)</f>
        <v>0</v>
      </c>
      <c r="J22" s="1">
        <f>IFERROR(VLOOKUP($A22,delibd,2,0)*(Físico!I22),0)</f>
        <v>0</v>
      </c>
      <c r="K22" s="1">
        <f>IFERROR(VLOOKUP($A22,delibd,2,0)*(Físico!J22),0)</f>
        <v>0</v>
      </c>
      <c r="L22" s="1">
        <f>IFERROR(VLOOKUP($A22,delibd,2,0)*(Físico!K22),0)</f>
        <v>0</v>
      </c>
      <c r="M22" s="1">
        <f>IFERROR(VLOOKUP($A22,delibd,2,0)*(Físico!L22),0)</f>
        <v>0</v>
      </c>
      <c r="N22" s="1">
        <f>IFERROR(VLOOKUP($A22,delibd,2,0)*(Físico!M22),0)</f>
        <v>0</v>
      </c>
      <c r="O22" s="1">
        <f>IFERROR(VLOOKUP($A22,delibd,2,0)*(Físico!N22),0)</f>
        <v>0</v>
      </c>
      <c r="P22" s="1">
        <f>IFERROR(VLOOKUP($A22,delibd,2,0)*(Físico!O22),0)</f>
        <v>0</v>
      </c>
      <c r="Q22" s="1">
        <f>IFERROR(VLOOKUP($A22,delibd,2,0)*(Físico!P22),0)</f>
        <v>0</v>
      </c>
      <c r="R22" s="1">
        <f>IFERROR(VLOOKUP($A22,delibd,2,0)*(Físico!Q22),0)</f>
        <v>0</v>
      </c>
      <c r="S22" s="1">
        <f>IFERROR(VLOOKUP($A22,delibd,2,0)*(Físico!R22),0)</f>
        <v>0</v>
      </c>
      <c r="T22" s="1">
        <f>IFERROR(VLOOKUP($A22,delibd,2,0)*(Físico!S22),0)</f>
        <v>0</v>
      </c>
      <c r="U22" s="1">
        <f>IFERROR(VLOOKUP($A22,delibd,2,0)*(Físico!T22),0)</f>
        <v>0</v>
      </c>
      <c r="V22" s="1">
        <f t="shared" si="1"/>
        <v>0</v>
      </c>
    </row>
    <row r="23" spans="1:22" x14ac:dyDescent="0.25">
      <c r="A23">
        <f t="shared" si="0"/>
        <v>40903004</v>
      </c>
      <c r="B23" t="s">
        <v>42</v>
      </c>
      <c r="C23" s="1">
        <f>IFERROR(VLOOKUP($A23,delibd,2,0)*(Físico!B23),0)</f>
        <v>0</v>
      </c>
      <c r="D23" s="1">
        <f>IFERROR(VLOOKUP($A23,delibd,2,0)*(Físico!C23),0)</f>
        <v>0</v>
      </c>
      <c r="E23" s="1">
        <f>IFERROR(VLOOKUP($A23,delibd,2,0)*(Físico!D23),0)</f>
        <v>0</v>
      </c>
      <c r="F23" s="1">
        <f>IFERROR(VLOOKUP($A23,delibd,2,0)*(Físico!E23),0)</f>
        <v>0</v>
      </c>
      <c r="G23" s="1">
        <f>IFERROR(VLOOKUP($A23,delibd,2,0)*(Físico!F23),0)</f>
        <v>0</v>
      </c>
      <c r="H23" s="1">
        <f>IFERROR(VLOOKUP($A23,delibd,2,0)*(Físico!G23),0)</f>
        <v>0</v>
      </c>
      <c r="I23" s="1">
        <f>IFERROR(VLOOKUP($A23,delibd,2,0)*(Físico!H23),0)</f>
        <v>0</v>
      </c>
      <c r="J23" s="1">
        <f>IFERROR(VLOOKUP($A23,delibd,2,0)*(Físico!I23),0)</f>
        <v>0</v>
      </c>
      <c r="K23" s="1">
        <f>IFERROR(VLOOKUP($A23,delibd,2,0)*(Físico!J23),0)</f>
        <v>0</v>
      </c>
      <c r="L23" s="1">
        <f>IFERROR(VLOOKUP($A23,delibd,2,0)*(Físico!K23),0)</f>
        <v>0</v>
      </c>
      <c r="M23" s="1">
        <f>IFERROR(VLOOKUP($A23,delibd,2,0)*(Físico!L23),0)</f>
        <v>4000</v>
      </c>
      <c r="N23" s="1">
        <f>IFERROR(VLOOKUP($A23,delibd,2,0)*(Físico!M23),0)</f>
        <v>0</v>
      </c>
      <c r="O23" s="1">
        <f>IFERROR(VLOOKUP($A23,delibd,2,0)*(Físico!N23),0)</f>
        <v>0</v>
      </c>
      <c r="P23" s="1">
        <f>IFERROR(VLOOKUP($A23,delibd,2,0)*(Físico!O23),0)</f>
        <v>0</v>
      </c>
      <c r="Q23" s="1">
        <f>IFERROR(VLOOKUP($A23,delibd,2,0)*(Físico!P23),0)</f>
        <v>0</v>
      </c>
      <c r="R23" s="1">
        <f>IFERROR(VLOOKUP($A23,delibd,2,0)*(Físico!Q23),0)</f>
        <v>0</v>
      </c>
      <c r="S23" s="1">
        <f>IFERROR(VLOOKUP($A23,delibd,2,0)*(Físico!R23),0)</f>
        <v>0</v>
      </c>
      <c r="T23" s="1">
        <f>IFERROR(VLOOKUP($A23,delibd,2,0)*(Físico!S23),0)</f>
        <v>0</v>
      </c>
      <c r="U23" s="1">
        <f>IFERROR(VLOOKUP($A23,delibd,2,0)*(Físico!T23),0)</f>
        <v>0</v>
      </c>
      <c r="V23" s="1">
        <f t="shared" si="1"/>
        <v>4000</v>
      </c>
    </row>
    <row r="24" spans="1:22" x14ac:dyDescent="0.25">
      <c r="A24">
        <f t="shared" si="0"/>
        <v>40904023</v>
      </c>
      <c r="B24" t="s">
        <v>43</v>
      </c>
      <c r="C24" s="1">
        <f>IFERROR(VLOOKUP($A24,delibd,2,0)*(Físico!B24),0)</f>
        <v>0</v>
      </c>
      <c r="D24" s="1">
        <f>IFERROR(VLOOKUP($A24,delibd,2,0)*(Físico!C24),0)</f>
        <v>0</v>
      </c>
      <c r="E24" s="1">
        <f>IFERROR(VLOOKUP($A24,delibd,2,0)*(Físico!D24),0)</f>
        <v>0</v>
      </c>
      <c r="F24" s="1">
        <f>IFERROR(VLOOKUP($A24,delibd,2,0)*(Físico!E24),0)</f>
        <v>515.12</v>
      </c>
      <c r="G24" s="1">
        <f>IFERROR(VLOOKUP($A24,delibd,2,0)*(Físico!F24),0)</f>
        <v>0</v>
      </c>
      <c r="H24" s="1">
        <f>IFERROR(VLOOKUP($A24,delibd,2,0)*(Físico!G24),0)</f>
        <v>0</v>
      </c>
      <c r="I24" s="1">
        <f>IFERROR(VLOOKUP($A24,delibd,2,0)*(Físico!H24),0)</f>
        <v>0</v>
      </c>
      <c r="J24" s="1">
        <f>IFERROR(VLOOKUP($A24,delibd,2,0)*(Físico!I24),0)</f>
        <v>0</v>
      </c>
      <c r="K24" s="1">
        <f>IFERROR(VLOOKUP($A24,delibd,2,0)*(Físico!J24),0)</f>
        <v>0</v>
      </c>
      <c r="L24" s="1">
        <f>IFERROR(VLOOKUP($A24,delibd,2,0)*(Físico!K24),0)</f>
        <v>0</v>
      </c>
      <c r="M24" s="1">
        <f>IFERROR(VLOOKUP($A24,delibd,2,0)*(Físico!L24),0)</f>
        <v>0</v>
      </c>
      <c r="N24" s="1">
        <f>IFERROR(VLOOKUP($A24,delibd,2,0)*(Físico!M24),0)</f>
        <v>0</v>
      </c>
      <c r="O24" s="1">
        <f>IFERROR(VLOOKUP($A24,delibd,2,0)*(Físico!N24),0)</f>
        <v>0</v>
      </c>
      <c r="P24" s="1">
        <f>IFERROR(VLOOKUP($A24,delibd,2,0)*(Físico!O24),0)</f>
        <v>0</v>
      </c>
      <c r="Q24" s="1">
        <f>IFERROR(VLOOKUP($A24,delibd,2,0)*(Físico!P24),0)</f>
        <v>0</v>
      </c>
      <c r="R24" s="1">
        <f>IFERROR(VLOOKUP($A24,delibd,2,0)*(Físico!Q24),0)</f>
        <v>0</v>
      </c>
      <c r="S24" s="1">
        <f>IFERROR(VLOOKUP($A24,delibd,2,0)*(Físico!R24),0)</f>
        <v>0</v>
      </c>
      <c r="T24" s="1">
        <f>IFERROR(VLOOKUP($A24,delibd,2,0)*(Físico!S24),0)</f>
        <v>0</v>
      </c>
      <c r="U24" s="1">
        <f>IFERROR(VLOOKUP($A24,delibd,2,0)*(Físico!T24),0)</f>
        <v>0</v>
      </c>
      <c r="V24" s="1">
        <f t="shared" si="1"/>
        <v>515.12</v>
      </c>
    </row>
    <row r="25" spans="1:22" x14ac:dyDescent="0.25">
      <c r="A25">
        <f t="shared" si="0"/>
        <v>40904024</v>
      </c>
      <c r="B25" t="s">
        <v>44</v>
      </c>
      <c r="C25" s="1">
        <f>IFERROR(VLOOKUP($A25,delibd,2,0)*(Físico!B25),0)</f>
        <v>0</v>
      </c>
      <c r="D25" s="1">
        <f>IFERROR(VLOOKUP($A25,delibd,2,0)*(Físico!C25),0)</f>
        <v>0</v>
      </c>
      <c r="E25" s="1">
        <f>IFERROR(VLOOKUP($A25,delibd,2,0)*(Físico!D25),0)</f>
        <v>0</v>
      </c>
      <c r="F25" s="1">
        <f>IFERROR(VLOOKUP($A25,delibd,2,0)*(Físico!E25),0)</f>
        <v>10532.880000000001</v>
      </c>
      <c r="G25" s="1">
        <f>IFERROR(VLOOKUP($A25,delibd,2,0)*(Físico!F25),0)</f>
        <v>0</v>
      </c>
      <c r="H25" s="1">
        <f>IFERROR(VLOOKUP($A25,delibd,2,0)*(Físico!G25),0)</f>
        <v>0</v>
      </c>
      <c r="I25" s="1">
        <f>IFERROR(VLOOKUP($A25,delibd,2,0)*(Físico!H25),0)</f>
        <v>1755.48</v>
      </c>
      <c r="J25" s="1">
        <f>IFERROR(VLOOKUP($A25,delibd,2,0)*(Físico!I25),0)</f>
        <v>0</v>
      </c>
      <c r="K25" s="1">
        <f>IFERROR(VLOOKUP($A25,delibd,2,0)*(Físico!J25),0)</f>
        <v>877.74</v>
      </c>
      <c r="L25" s="1">
        <f>IFERROR(VLOOKUP($A25,delibd,2,0)*(Físico!K25),0)</f>
        <v>0</v>
      </c>
      <c r="M25" s="1">
        <f>IFERROR(VLOOKUP($A25,delibd,2,0)*(Físico!L25),0)</f>
        <v>0</v>
      </c>
      <c r="N25" s="1">
        <f>IFERROR(VLOOKUP($A25,delibd,2,0)*(Físico!M25),0)</f>
        <v>0</v>
      </c>
      <c r="O25" s="1">
        <f>IFERROR(VLOOKUP($A25,delibd,2,0)*(Físico!N25),0)</f>
        <v>0</v>
      </c>
      <c r="P25" s="1">
        <f>IFERROR(VLOOKUP($A25,delibd,2,0)*(Físico!O25),0)</f>
        <v>0</v>
      </c>
      <c r="Q25" s="1">
        <f>IFERROR(VLOOKUP($A25,delibd,2,0)*(Físico!P25),0)</f>
        <v>0</v>
      </c>
      <c r="R25" s="1">
        <f>IFERROR(VLOOKUP($A25,delibd,2,0)*(Físico!Q25),0)</f>
        <v>0</v>
      </c>
      <c r="S25" s="1">
        <f>IFERROR(VLOOKUP($A25,delibd,2,0)*(Físico!R25),0)</f>
        <v>0</v>
      </c>
      <c r="T25" s="1">
        <f>IFERROR(VLOOKUP($A25,delibd,2,0)*(Físico!S25),0)</f>
        <v>0</v>
      </c>
      <c r="U25" s="1">
        <f>IFERROR(VLOOKUP($A25,delibd,2,0)*(Físico!T25),0)</f>
        <v>0</v>
      </c>
      <c r="V25" s="1">
        <f t="shared" si="1"/>
        <v>13166.1</v>
      </c>
    </row>
    <row r="26" spans="1:22" x14ac:dyDescent="0.25">
      <c r="A26">
        <f t="shared" si="0"/>
        <v>40905003</v>
      </c>
      <c r="B26" t="s">
        <v>45</v>
      </c>
      <c r="C26" s="1">
        <f>IFERROR(VLOOKUP($A26,delibd,2,0)*(Físico!B26),0)</f>
        <v>0</v>
      </c>
      <c r="D26" s="1">
        <f>IFERROR(VLOOKUP($A26,delibd,2,0)*(Físico!C26),0)</f>
        <v>0</v>
      </c>
      <c r="E26" s="1">
        <f>IFERROR(VLOOKUP($A26,delibd,2,0)*(Físico!D26),0)</f>
        <v>0</v>
      </c>
      <c r="F26" s="1">
        <f>IFERROR(VLOOKUP($A26,delibd,2,0)*(Físico!E26),0)</f>
        <v>0</v>
      </c>
      <c r="G26" s="1">
        <f>IFERROR(VLOOKUP($A26,delibd,2,0)*(Físico!F26),0)</f>
        <v>0</v>
      </c>
      <c r="H26" s="1">
        <f>IFERROR(VLOOKUP($A26,delibd,2,0)*(Físico!G26),0)</f>
        <v>0</v>
      </c>
      <c r="I26" s="1">
        <f>IFERROR(VLOOKUP($A26,delibd,2,0)*(Físico!H26),0)</f>
        <v>0</v>
      </c>
      <c r="J26" s="1">
        <f>IFERROR(VLOOKUP($A26,delibd,2,0)*(Físico!I26),0)</f>
        <v>0</v>
      </c>
      <c r="K26" s="1">
        <f>IFERROR(VLOOKUP($A26,delibd,2,0)*(Físico!J26),0)</f>
        <v>0</v>
      </c>
      <c r="L26" s="1">
        <f>IFERROR(VLOOKUP($A26,delibd,2,0)*(Físico!K26),0)</f>
        <v>0</v>
      </c>
      <c r="M26" s="1">
        <f>IFERROR(VLOOKUP($A26,delibd,2,0)*(Físico!L26),0)</f>
        <v>0</v>
      </c>
      <c r="N26" s="1">
        <f>IFERROR(VLOOKUP($A26,delibd,2,0)*(Físico!M26),0)</f>
        <v>0</v>
      </c>
      <c r="O26" s="1">
        <f>IFERROR(VLOOKUP($A26,delibd,2,0)*(Físico!N26),0)</f>
        <v>0</v>
      </c>
      <c r="P26" s="1">
        <f>IFERROR(VLOOKUP($A26,delibd,2,0)*(Físico!O26),0)</f>
        <v>0</v>
      </c>
      <c r="Q26" s="1">
        <f>IFERROR(VLOOKUP($A26,delibd,2,0)*(Físico!P26),0)</f>
        <v>0</v>
      </c>
      <c r="R26" s="1">
        <f>IFERROR(VLOOKUP($A26,delibd,2,0)*(Físico!Q26),0)</f>
        <v>0</v>
      </c>
      <c r="S26" s="1">
        <f>IFERROR(VLOOKUP($A26,delibd,2,0)*(Físico!R26),0)</f>
        <v>0</v>
      </c>
      <c r="T26" s="1">
        <f>IFERROR(VLOOKUP($A26,delibd,2,0)*(Físico!S26),0)</f>
        <v>745.92</v>
      </c>
      <c r="U26" s="1">
        <f>IFERROR(VLOOKUP($A26,delibd,2,0)*(Físico!T26),0)</f>
        <v>0</v>
      </c>
      <c r="V26" s="1">
        <f t="shared" si="1"/>
        <v>745.92</v>
      </c>
    </row>
    <row r="27" spans="1:22" x14ac:dyDescent="0.25">
      <c r="A27">
        <f t="shared" si="0"/>
        <v>40906003</v>
      </c>
      <c r="B27" t="s">
        <v>46</v>
      </c>
      <c r="C27" s="1">
        <f>IFERROR(VLOOKUP($A27,delibd,2,0)*(Físico!B27),0)</f>
        <v>0</v>
      </c>
      <c r="D27" s="1">
        <f>IFERROR(VLOOKUP($A27,delibd,2,0)*(Físico!C27),0)</f>
        <v>0</v>
      </c>
      <c r="E27" s="1">
        <f>IFERROR(VLOOKUP($A27,delibd,2,0)*(Físico!D27),0)</f>
        <v>0</v>
      </c>
      <c r="F27" s="1">
        <f>IFERROR(VLOOKUP($A27,delibd,2,0)*(Físico!E27),0)</f>
        <v>0</v>
      </c>
      <c r="G27" s="1">
        <f>IFERROR(VLOOKUP($A27,delibd,2,0)*(Físico!F27),0)</f>
        <v>0</v>
      </c>
      <c r="H27" s="1">
        <f>IFERROR(VLOOKUP($A27,delibd,2,0)*(Físico!G27),0)</f>
        <v>0</v>
      </c>
      <c r="I27" s="1">
        <f>IFERROR(VLOOKUP($A27,delibd,2,0)*(Físico!H27),0)</f>
        <v>0</v>
      </c>
      <c r="J27" s="1">
        <f>IFERROR(VLOOKUP($A27,delibd,2,0)*(Físico!I27),0)</f>
        <v>0</v>
      </c>
      <c r="K27" s="1">
        <f>IFERROR(VLOOKUP($A27,delibd,2,0)*(Físico!J27),0)</f>
        <v>0</v>
      </c>
      <c r="L27" s="1">
        <f>IFERROR(VLOOKUP($A27,delibd,2,0)*(Físico!K27),0)</f>
        <v>0</v>
      </c>
      <c r="M27" s="1">
        <f>IFERROR(VLOOKUP($A27,delibd,2,0)*(Físico!L27),0)</f>
        <v>0</v>
      </c>
      <c r="N27" s="1">
        <f>IFERROR(VLOOKUP($A27,delibd,2,0)*(Físico!M27),0)</f>
        <v>0</v>
      </c>
      <c r="O27" s="1">
        <f>IFERROR(VLOOKUP($A27,delibd,2,0)*(Físico!N27),0)</f>
        <v>0</v>
      </c>
      <c r="P27" s="1">
        <f>IFERROR(VLOOKUP($A27,delibd,2,0)*(Físico!O27),0)</f>
        <v>0</v>
      </c>
      <c r="Q27" s="1">
        <f>IFERROR(VLOOKUP($A27,delibd,2,0)*(Físico!P27),0)</f>
        <v>0</v>
      </c>
      <c r="R27" s="1">
        <f>IFERROR(VLOOKUP($A27,delibd,2,0)*(Físico!Q27),0)</f>
        <v>0</v>
      </c>
      <c r="S27" s="1">
        <f>IFERROR(VLOOKUP($A27,delibd,2,0)*(Físico!R27),0)</f>
        <v>0</v>
      </c>
      <c r="T27" s="1">
        <f>IFERROR(VLOOKUP($A27,delibd,2,0)*(Físico!S27),0)</f>
        <v>0</v>
      </c>
      <c r="U27" s="1">
        <f>IFERROR(VLOOKUP($A27,delibd,2,0)*(Físico!T27),0)</f>
        <v>0</v>
      </c>
      <c r="V27" s="1">
        <f t="shared" si="1"/>
        <v>0</v>
      </c>
    </row>
    <row r="28" spans="1:22" x14ac:dyDescent="0.25">
      <c r="A28">
        <f t="shared" si="0"/>
        <v>40906004</v>
      </c>
      <c r="B28" t="s">
        <v>47</v>
      </c>
      <c r="C28" s="1">
        <f>IFERROR(VLOOKUP($A28,delibd,2,0)*(Físico!B28),0)</f>
        <v>0</v>
      </c>
      <c r="D28" s="1">
        <f>IFERROR(VLOOKUP($A28,delibd,2,0)*(Físico!C28),0)</f>
        <v>0</v>
      </c>
      <c r="E28" s="1">
        <f>IFERROR(VLOOKUP($A28,delibd,2,0)*(Físico!D28),0)</f>
        <v>0</v>
      </c>
      <c r="F28" s="1">
        <f>IFERROR(VLOOKUP($A28,delibd,2,0)*(Físico!E28),0)</f>
        <v>3013.56</v>
      </c>
      <c r="G28" s="1">
        <f>IFERROR(VLOOKUP($A28,delibd,2,0)*(Físico!F28),0)</f>
        <v>0</v>
      </c>
      <c r="H28" s="1">
        <f>IFERROR(VLOOKUP($A28,delibd,2,0)*(Físico!G28),0)</f>
        <v>0</v>
      </c>
      <c r="I28" s="1">
        <f>IFERROR(VLOOKUP($A28,delibd,2,0)*(Físico!H28),0)</f>
        <v>0</v>
      </c>
      <c r="J28" s="1">
        <f>IFERROR(VLOOKUP($A28,delibd,2,0)*(Físico!I28),0)</f>
        <v>0</v>
      </c>
      <c r="K28" s="1">
        <f>IFERROR(VLOOKUP($A28,delibd,2,0)*(Físico!J28),0)</f>
        <v>0</v>
      </c>
      <c r="L28" s="1">
        <f>IFERROR(VLOOKUP($A28,delibd,2,0)*(Físico!K28),0)</f>
        <v>0</v>
      </c>
      <c r="M28" s="1">
        <f>IFERROR(VLOOKUP($A28,delibd,2,0)*(Físico!L28),0)</f>
        <v>0</v>
      </c>
      <c r="N28" s="1">
        <f>IFERROR(VLOOKUP($A28,delibd,2,0)*(Físico!M28),0)</f>
        <v>0</v>
      </c>
      <c r="O28" s="1">
        <f>IFERROR(VLOOKUP($A28,delibd,2,0)*(Físico!N28),0)</f>
        <v>0</v>
      </c>
      <c r="P28" s="1">
        <f>IFERROR(VLOOKUP($A28,delibd,2,0)*(Físico!O28),0)</f>
        <v>0</v>
      </c>
      <c r="Q28" s="1">
        <f>IFERROR(VLOOKUP($A28,delibd,2,0)*(Físico!P28),0)</f>
        <v>0</v>
      </c>
      <c r="R28" s="1">
        <f>IFERROR(VLOOKUP($A28,delibd,2,0)*(Físico!Q28),0)</f>
        <v>0</v>
      </c>
      <c r="S28" s="1">
        <f>IFERROR(VLOOKUP($A28,delibd,2,0)*(Físico!R28),0)</f>
        <v>0</v>
      </c>
      <c r="T28" s="1">
        <f>IFERROR(VLOOKUP($A28,delibd,2,0)*(Físico!S28),0)</f>
        <v>0</v>
      </c>
      <c r="U28" s="1">
        <f>IFERROR(VLOOKUP($A28,delibd,2,0)*(Físico!T28),0)</f>
        <v>0</v>
      </c>
      <c r="V28" s="1">
        <f t="shared" si="1"/>
        <v>3013.56</v>
      </c>
    </row>
    <row r="29" spans="1:22" x14ac:dyDescent="0.25">
      <c r="A29">
        <f t="shared" si="0"/>
        <v>40906012</v>
      </c>
      <c r="B29" t="s">
        <v>48</v>
      </c>
      <c r="C29" s="1">
        <f>IFERROR(VLOOKUP($A29,delibd,2,0)*(Físico!B29),0)</f>
        <v>0</v>
      </c>
      <c r="D29" s="1">
        <f>IFERROR(VLOOKUP($A29,delibd,2,0)*(Físico!C29),0)</f>
        <v>0</v>
      </c>
      <c r="E29" s="1">
        <f>IFERROR(VLOOKUP($A29,delibd,2,0)*(Físico!D29),0)</f>
        <v>0</v>
      </c>
      <c r="F29" s="1">
        <f>IFERROR(VLOOKUP($A29,delibd,2,0)*(Físico!E29),0)</f>
        <v>1563.86</v>
      </c>
      <c r="G29" s="1">
        <f>IFERROR(VLOOKUP($A29,delibd,2,0)*(Físico!F29),0)</f>
        <v>0</v>
      </c>
      <c r="H29" s="1">
        <f>IFERROR(VLOOKUP($A29,delibd,2,0)*(Físico!G29),0)</f>
        <v>0</v>
      </c>
      <c r="I29" s="1">
        <f>IFERROR(VLOOKUP($A29,delibd,2,0)*(Físico!H29),0)</f>
        <v>0</v>
      </c>
      <c r="J29" s="1">
        <f>IFERROR(VLOOKUP($A29,delibd,2,0)*(Físico!I29),0)</f>
        <v>0</v>
      </c>
      <c r="K29" s="1">
        <f>IFERROR(VLOOKUP($A29,delibd,2,0)*(Físico!J29),0)</f>
        <v>0</v>
      </c>
      <c r="L29" s="1">
        <f>IFERROR(VLOOKUP($A29,delibd,2,0)*(Físico!K29),0)</f>
        <v>0</v>
      </c>
      <c r="M29" s="1">
        <f>IFERROR(VLOOKUP($A29,delibd,2,0)*(Físico!L29),0)</f>
        <v>0</v>
      </c>
      <c r="N29" s="1">
        <f>IFERROR(VLOOKUP($A29,delibd,2,0)*(Físico!M29),0)</f>
        <v>0</v>
      </c>
      <c r="O29" s="1">
        <f>IFERROR(VLOOKUP($A29,delibd,2,0)*(Físico!N29),0)</f>
        <v>0</v>
      </c>
      <c r="P29" s="1">
        <f>IFERROR(VLOOKUP($A29,delibd,2,0)*(Físico!O29),0)</f>
        <v>0</v>
      </c>
      <c r="Q29" s="1">
        <f>IFERROR(VLOOKUP($A29,delibd,2,0)*(Físico!P29),0)</f>
        <v>0</v>
      </c>
      <c r="R29" s="1">
        <f>IFERROR(VLOOKUP($A29,delibd,2,0)*(Físico!Q29),0)</f>
        <v>0</v>
      </c>
      <c r="S29" s="1">
        <f>IFERROR(VLOOKUP($A29,delibd,2,0)*(Físico!R29),0)</f>
        <v>0</v>
      </c>
      <c r="T29" s="1">
        <f>IFERROR(VLOOKUP($A29,delibd,2,0)*(Físico!S29),0)</f>
        <v>0</v>
      </c>
      <c r="U29" s="1">
        <f>IFERROR(VLOOKUP($A29,delibd,2,0)*(Físico!T29),0)</f>
        <v>0</v>
      </c>
      <c r="V29" s="1">
        <f t="shared" si="1"/>
        <v>1563.86</v>
      </c>
    </row>
    <row r="30" spans="1:22" x14ac:dyDescent="0.25">
      <c r="A30">
        <f t="shared" si="0"/>
        <v>40906013</v>
      </c>
      <c r="B30" t="s">
        <v>49</v>
      </c>
      <c r="C30" s="1">
        <f>IFERROR(VLOOKUP($A30,delibd,2,0)*(Físico!B30),0)</f>
        <v>0</v>
      </c>
      <c r="D30" s="1">
        <f>IFERROR(VLOOKUP($A30,delibd,2,0)*(Físico!C30),0)</f>
        <v>0</v>
      </c>
      <c r="E30" s="1">
        <f>IFERROR(VLOOKUP($A30,delibd,2,0)*(Físico!D30),0)</f>
        <v>0</v>
      </c>
      <c r="F30" s="1">
        <f>IFERROR(VLOOKUP($A30,delibd,2,0)*(Físico!E30),0)</f>
        <v>0</v>
      </c>
      <c r="G30" s="1">
        <f>IFERROR(VLOOKUP($A30,delibd,2,0)*(Físico!F30),0)</f>
        <v>0</v>
      </c>
      <c r="H30" s="1">
        <f>IFERROR(VLOOKUP($A30,delibd,2,0)*(Físico!G30),0)</f>
        <v>0</v>
      </c>
      <c r="I30" s="1">
        <f>IFERROR(VLOOKUP($A30,delibd,2,0)*(Físico!H30),0)</f>
        <v>0</v>
      </c>
      <c r="J30" s="1">
        <f>IFERROR(VLOOKUP($A30,delibd,2,0)*(Físico!I30),0)</f>
        <v>0</v>
      </c>
      <c r="K30" s="1">
        <f>IFERROR(VLOOKUP($A30,delibd,2,0)*(Físico!J30),0)</f>
        <v>0</v>
      </c>
      <c r="L30" s="1">
        <f>IFERROR(VLOOKUP($A30,delibd,2,0)*(Físico!K30),0)</f>
        <v>0</v>
      </c>
      <c r="M30" s="1">
        <f>IFERROR(VLOOKUP($A30,delibd,2,0)*(Físico!L30),0)</f>
        <v>0</v>
      </c>
      <c r="N30" s="1">
        <f>IFERROR(VLOOKUP($A30,delibd,2,0)*(Físico!M30),0)</f>
        <v>0</v>
      </c>
      <c r="O30" s="1">
        <f>IFERROR(VLOOKUP($A30,delibd,2,0)*(Físico!N30),0)</f>
        <v>0</v>
      </c>
      <c r="P30" s="1">
        <f>IFERROR(VLOOKUP($A30,delibd,2,0)*(Físico!O30),0)</f>
        <v>0</v>
      </c>
      <c r="Q30" s="1">
        <f>IFERROR(VLOOKUP($A30,delibd,2,0)*(Físico!P30),0)</f>
        <v>0</v>
      </c>
      <c r="R30" s="1">
        <f>IFERROR(VLOOKUP($A30,delibd,2,0)*(Físico!Q30),0)</f>
        <v>0</v>
      </c>
      <c r="S30" s="1">
        <f>IFERROR(VLOOKUP($A30,delibd,2,0)*(Físico!R30),0)</f>
        <v>0</v>
      </c>
      <c r="T30" s="1">
        <f>IFERROR(VLOOKUP($A30,delibd,2,0)*(Físico!S30),0)</f>
        <v>0</v>
      </c>
      <c r="U30" s="1">
        <f>IFERROR(VLOOKUP($A30,delibd,2,0)*(Físico!T30),0)</f>
        <v>0</v>
      </c>
      <c r="V30" s="1">
        <f t="shared" si="1"/>
        <v>0</v>
      </c>
    </row>
    <row r="31" spans="1:22" x14ac:dyDescent="0.25">
      <c r="A31">
        <f t="shared" si="0"/>
        <v>40906018</v>
      </c>
      <c r="B31" t="s">
        <v>50</v>
      </c>
      <c r="C31" s="1">
        <f>IFERROR(VLOOKUP($A31,delibd,2,0)*(Físico!B31),0)</f>
        <v>0</v>
      </c>
      <c r="D31" s="1">
        <f>IFERROR(VLOOKUP($A31,delibd,2,0)*(Físico!C31),0)</f>
        <v>0</v>
      </c>
      <c r="E31" s="1">
        <f>IFERROR(VLOOKUP($A31,delibd,2,0)*(Físico!D31),0)</f>
        <v>0</v>
      </c>
      <c r="F31" s="1">
        <f>IFERROR(VLOOKUP($A31,delibd,2,0)*(Físico!E31),0)</f>
        <v>1456.44</v>
      </c>
      <c r="G31" s="1">
        <f>IFERROR(VLOOKUP($A31,delibd,2,0)*(Físico!F31),0)</f>
        <v>0</v>
      </c>
      <c r="H31" s="1">
        <f>IFERROR(VLOOKUP($A31,delibd,2,0)*(Físico!G31),0)</f>
        <v>0</v>
      </c>
      <c r="I31" s="1">
        <f>IFERROR(VLOOKUP($A31,delibd,2,0)*(Físico!H31),0)</f>
        <v>0</v>
      </c>
      <c r="J31" s="1">
        <f>IFERROR(VLOOKUP($A31,delibd,2,0)*(Físico!I31),0)</f>
        <v>0</v>
      </c>
      <c r="K31" s="1">
        <f>IFERROR(VLOOKUP($A31,delibd,2,0)*(Físico!J31),0)</f>
        <v>1456.44</v>
      </c>
      <c r="L31" s="1">
        <f>IFERROR(VLOOKUP($A31,delibd,2,0)*(Físico!K31),0)</f>
        <v>0</v>
      </c>
      <c r="M31" s="1">
        <f>IFERROR(VLOOKUP($A31,delibd,2,0)*(Físico!L31),0)</f>
        <v>0</v>
      </c>
      <c r="N31" s="1">
        <f>IFERROR(VLOOKUP($A31,delibd,2,0)*(Físico!M31),0)</f>
        <v>0</v>
      </c>
      <c r="O31" s="1">
        <f>IFERROR(VLOOKUP($A31,delibd,2,0)*(Físico!N31),0)</f>
        <v>0</v>
      </c>
      <c r="P31" s="1">
        <f>IFERROR(VLOOKUP($A31,delibd,2,0)*(Físico!O31),0)</f>
        <v>0</v>
      </c>
      <c r="Q31" s="1">
        <f>IFERROR(VLOOKUP($A31,delibd,2,0)*(Físico!P31),0)</f>
        <v>0</v>
      </c>
      <c r="R31" s="1">
        <f>IFERROR(VLOOKUP($A31,delibd,2,0)*(Físico!Q31),0)</f>
        <v>0</v>
      </c>
      <c r="S31" s="1">
        <f>IFERROR(VLOOKUP($A31,delibd,2,0)*(Físico!R31),0)</f>
        <v>0</v>
      </c>
      <c r="T31" s="1">
        <f>IFERROR(VLOOKUP($A31,delibd,2,0)*(Físico!S31),0)</f>
        <v>0</v>
      </c>
      <c r="U31" s="1">
        <f>IFERROR(VLOOKUP($A31,delibd,2,0)*(Físico!T31),0)</f>
        <v>0</v>
      </c>
      <c r="V31" s="1">
        <f t="shared" si="1"/>
        <v>2912.88</v>
      </c>
    </row>
    <row r="32" spans="1:22" x14ac:dyDescent="0.25">
      <c r="A32">
        <f t="shared" si="0"/>
        <v>40906021</v>
      </c>
      <c r="B32" t="s">
        <v>51</v>
      </c>
      <c r="C32" s="1">
        <f>IFERROR(VLOOKUP($A32,delibd,2,0)*(Físico!B32),0)</f>
        <v>0</v>
      </c>
      <c r="D32" s="1">
        <f>IFERROR(VLOOKUP($A32,delibd,2,0)*(Físico!C32),0)</f>
        <v>0</v>
      </c>
      <c r="E32" s="1">
        <f>IFERROR(VLOOKUP($A32,delibd,2,0)*(Físico!D32),0)</f>
        <v>0</v>
      </c>
      <c r="F32" s="1">
        <f>IFERROR(VLOOKUP($A32,delibd,2,0)*(Físico!E32),0)</f>
        <v>0</v>
      </c>
      <c r="G32" s="1">
        <f>IFERROR(VLOOKUP($A32,delibd,2,0)*(Físico!F32),0)</f>
        <v>0</v>
      </c>
      <c r="H32" s="1">
        <f>IFERROR(VLOOKUP($A32,delibd,2,0)*(Físico!G32),0)</f>
        <v>0</v>
      </c>
      <c r="I32" s="1">
        <f>IFERROR(VLOOKUP($A32,delibd,2,0)*(Físico!H32),0)</f>
        <v>0</v>
      </c>
      <c r="J32" s="1">
        <f>IFERROR(VLOOKUP($A32,delibd,2,0)*(Físico!I32),0)</f>
        <v>0</v>
      </c>
      <c r="K32" s="1">
        <f>IFERROR(VLOOKUP($A32,delibd,2,0)*(Físico!J32),0)</f>
        <v>0</v>
      </c>
      <c r="L32" s="1">
        <f>IFERROR(VLOOKUP($A32,delibd,2,0)*(Físico!K32),0)</f>
        <v>0</v>
      </c>
      <c r="M32" s="1">
        <f>IFERROR(VLOOKUP($A32,delibd,2,0)*(Físico!L32),0)</f>
        <v>0</v>
      </c>
      <c r="N32" s="1">
        <f>IFERROR(VLOOKUP($A32,delibd,2,0)*(Físico!M32),0)</f>
        <v>0</v>
      </c>
      <c r="O32" s="1">
        <f>IFERROR(VLOOKUP($A32,delibd,2,0)*(Físico!N32),0)</f>
        <v>0</v>
      </c>
      <c r="P32" s="1">
        <f>IFERROR(VLOOKUP($A32,delibd,2,0)*(Físico!O32),0)</f>
        <v>0</v>
      </c>
      <c r="Q32" s="1">
        <f>IFERROR(VLOOKUP($A32,delibd,2,0)*(Físico!P32),0)</f>
        <v>0</v>
      </c>
      <c r="R32" s="1">
        <f>IFERROR(VLOOKUP($A32,delibd,2,0)*(Físico!Q32),0)</f>
        <v>0</v>
      </c>
      <c r="S32" s="1">
        <f>IFERROR(VLOOKUP($A32,delibd,2,0)*(Físico!R32),0)</f>
        <v>0</v>
      </c>
      <c r="T32" s="1">
        <f>IFERROR(VLOOKUP($A32,delibd,2,0)*(Físico!S32),0)</f>
        <v>0</v>
      </c>
      <c r="U32" s="1">
        <f>IFERROR(VLOOKUP($A32,delibd,2,0)*(Físico!T32),0)</f>
        <v>0</v>
      </c>
      <c r="V32" s="1">
        <f t="shared" si="1"/>
        <v>0</v>
      </c>
    </row>
    <row r="33" spans="1:22" x14ac:dyDescent="0.25">
      <c r="A33">
        <f t="shared" si="0"/>
        <v>40907002</v>
      </c>
      <c r="B33" t="s">
        <v>52</v>
      </c>
      <c r="C33" s="1">
        <f>IFERROR(VLOOKUP($A33,delibd,2,0)*(Físico!B33),0)</f>
        <v>0</v>
      </c>
      <c r="D33" s="1">
        <f>IFERROR(VLOOKUP($A33,delibd,2,0)*(Físico!C33),0)</f>
        <v>0</v>
      </c>
      <c r="E33" s="1">
        <f>IFERROR(VLOOKUP($A33,delibd,2,0)*(Físico!D33),0)</f>
        <v>0</v>
      </c>
      <c r="F33" s="1">
        <f>IFERROR(VLOOKUP($A33,delibd,2,0)*(Físico!E33),0)</f>
        <v>0</v>
      </c>
      <c r="G33" s="1">
        <f>IFERROR(VLOOKUP($A33,delibd,2,0)*(Físico!F33),0)</f>
        <v>0</v>
      </c>
      <c r="H33" s="1">
        <f>IFERROR(VLOOKUP($A33,delibd,2,0)*(Físico!G33),0)</f>
        <v>0</v>
      </c>
      <c r="I33" s="1">
        <f>IFERROR(VLOOKUP($A33,delibd,2,0)*(Físico!H33),0)</f>
        <v>0</v>
      </c>
      <c r="J33" s="1">
        <f>IFERROR(VLOOKUP($A33,delibd,2,0)*(Físico!I33),0)</f>
        <v>0</v>
      </c>
      <c r="K33" s="1">
        <f>IFERROR(VLOOKUP($A33,delibd,2,0)*(Físico!J33),0)</f>
        <v>0</v>
      </c>
      <c r="L33" s="1">
        <f>IFERROR(VLOOKUP($A33,delibd,2,0)*(Físico!K33),0)</f>
        <v>0</v>
      </c>
      <c r="M33" s="1">
        <f>IFERROR(VLOOKUP($A33,delibd,2,0)*(Físico!L33),0)</f>
        <v>372.54</v>
      </c>
      <c r="N33" s="1">
        <f>IFERROR(VLOOKUP($A33,delibd,2,0)*(Físico!M33),0)</f>
        <v>0</v>
      </c>
      <c r="O33" s="1">
        <f>IFERROR(VLOOKUP($A33,delibd,2,0)*(Físico!N33),0)</f>
        <v>0</v>
      </c>
      <c r="P33" s="1">
        <f>IFERROR(VLOOKUP($A33,delibd,2,0)*(Físico!O33),0)</f>
        <v>0</v>
      </c>
      <c r="Q33" s="1">
        <f>IFERROR(VLOOKUP($A33,delibd,2,0)*(Físico!P33),0)</f>
        <v>0</v>
      </c>
      <c r="R33" s="1">
        <f>IFERROR(VLOOKUP($A33,delibd,2,0)*(Físico!Q33),0)</f>
        <v>0</v>
      </c>
      <c r="S33" s="1">
        <f>IFERROR(VLOOKUP($A33,delibd,2,0)*(Físico!R33),0)</f>
        <v>0</v>
      </c>
      <c r="T33" s="1">
        <f>IFERROR(VLOOKUP($A33,delibd,2,0)*(Físico!S33),0)</f>
        <v>0</v>
      </c>
      <c r="U33" s="1">
        <f>IFERROR(VLOOKUP($A33,delibd,2,0)*(Físico!T33),0)</f>
        <v>0</v>
      </c>
      <c r="V33" s="1">
        <f t="shared" si="1"/>
        <v>372.54</v>
      </c>
    </row>
    <row r="34" spans="1:22" x14ac:dyDescent="0.25">
      <c r="A34">
        <f t="shared" si="0"/>
        <v>40907014</v>
      </c>
      <c r="B34" t="s">
        <v>53</v>
      </c>
      <c r="C34" s="1">
        <f>IFERROR(VLOOKUP($A34,delibd,2,0)*(Físico!B34),0)</f>
        <v>0</v>
      </c>
      <c r="D34" s="1">
        <f>IFERROR(VLOOKUP($A34,delibd,2,0)*(Físico!C34),0)</f>
        <v>0</v>
      </c>
      <c r="E34" s="1">
        <f>IFERROR(VLOOKUP($A34,delibd,2,0)*(Físico!D34),0)</f>
        <v>0</v>
      </c>
      <c r="F34" s="1">
        <f>IFERROR(VLOOKUP($A34,delibd,2,0)*(Físico!E34),0)</f>
        <v>372.54</v>
      </c>
      <c r="G34" s="1">
        <f>IFERROR(VLOOKUP($A34,delibd,2,0)*(Físico!F34),0)</f>
        <v>0</v>
      </c>
      <c r="H34" s="1">
        <f>IFERROR(VLOOKUP($A34,delibd,2,0)*(Físico!G34),0)</f>
        <v>0</v>
      </c>
      <c r="I34" s="1">
        <f>IFERROR(VLOOKUP($A34,delibd,2,0)*(Físico!H34),0)</f>
        <v>0</v>
      </c>
      <c r="J34" s="1">
        <f>IFERROR(VLOOKUP($A34,delibd,2,0)*(Físico!I34),0)</f>
        <v>0</v>
      </c>
      <c r="K34" s="1">
        <f>IFERROR(VLOOKUP($A34,delibd,2,0)*(Físico!J34),0)</f>
        <v>0</v>
      </c>
      <c r="L34" s="1">
        <f>IFERROR(VLOOKUP($A34,delibd,2,0)*(Físico!K34),0)</f>
        <v>0</v>
      </c>
      <c r="M34" s="1">
        <f>IFERROR(VLOOKUP($A34,delibd,2,0)*(Físico!L34),0)</f>
        <v>0</v>
      </c>
      <c r="N34" s="1">
        <f>IFERROR(VLOOKUP($A34,delibd,2,0)*(Físico!M34),0)</f>
        <v>0</v>
      </c>
      <c r="O34" s="1">
        <f>IFERROR(VLOOKUP($A34,delibd,2,0)*(Físico!N34),0)</f>
        <v>0</v>
      </c>
      <c r="P34" s="1">
        <f>IFERROR(VLOOKUP($A34,delibd,2,0)*(Físico!O34),0)</f>
        <v>0</v>
      </c>
      <c r="Q34" s="1">
        <f>IFERROR(VLOOKUP($A34,delibd,2,0)*(Físico!P34),0)</f>
        <v>0</v>
      </c>
      <c r="R34" s="1">
        <f>IFERROR(VLOOKUP($A34,delibd,2,0)*(Físico!Q34),0)</f>
        <v>0</v>
      </c>
      <c r="S34" s="1">
        <f>IFERROR(VLOOKUP($A34,delibd,2,0)*(Físico!R34),0)</f>
        <v>0</v>
      </c>
      <c r="T34" s="1">
        <f>IFERROR(VLOOKUP($A34,delibd,2,0)*(Físico!S34),0)</f>
        <v>0</v>
      </c>
      <c r="U34" s="1">
        <f>IFERROR(VLOOKUP($A34,delibd,2,0)*(Físico!T34),0)</f>
        <v>0</v>
      </c>
      <c r="V34" s="1">
        <f t="shared" si="1"/>
        <v>372.54</v>
      </c>
    </row>
    <row r="35" spans="1:22" x14ac:dyDescent="0.25">
      <c r="A35">
        <f t="shared" si="0"/>
        <v>40907015</v>
      </c>
      <c r="B35" t="s">
        <v>54</v>
      </c>
      <c r="C35" s="1">
        <f>IFERROR(VLOOKUP($A35,delibd,2,0)*(Físico!B35),0)</f>
        <v>0</v>
      </c>
      <c r="D35" s="1">
        <f>IFERROR(VLOOKUP($A35,delibd,2,0)*(Físico!C35),0)</f>
        <v>0</v>
      </c>
      <c r="E35" s="1">
        <f>IFERROR(VLOOKUP($A35,delibd,2,0)*(Físico!D35),0)</f>
        <v>0</v>
      </c>
      <c r="F35" s="1">
        <f>IFERROR(VLOOKUP($A35,delibd,2,0)*(Físico!E35),0)</f>
        <v>0</v>
      </c>
      <c r="G35" s="1">
        <f>IFERROR(VLOOKUP($A35,delibd,2,0)*(Físico!F35),0)</f>
        <v>0</v>
      </c>
      <c r="H35" s="1">
        <f>IFERROR(VLOOKUP($A35,delibd,2,0)*(Físico!G35),0)</f>
        <v>0</v>
      </c>
      <c r="I35" s="1">
        <f>IFERROR(VLOOKUP($A35,delibd,2,0)*(Físico!H35),0)</f>
        <v>1348.08</v>
      </c>
      <c r="J35" s="1">
        <f>IFERROR(VLOOKUP($A35,delibd,2,0)*(Físico!I35),0)</f>
        <v>0</v>
      </c>
      <c r="K35" s="1">
        <f>IFERROR(VLOOKUP($A35,delibd,2,0)*(Físico!J35),0)</f>
        <v>0</v>
      </c>
      <c r="L35" s="1">
        <f>IFERROR(VLOOKUP($A35,delibd,2,0)*(Físico!K35),0)</f>
        <v>0</v>
      </c>
      <c r="M35" s="1">
        <f>IFERROR(VLOOKUP($A35,delibd,2,0)*(Físico!L35),0)</f>
        <v>0</v>
      </c>
      <c r="N35" s="1">
        <f>IFERROR(VLOOKUP($A35,delibd,2,0)*(Físico!M35),0)</f>
        <v>0</v>
      </c>
      <c r="O35" s="1">
        <f>IFERROR(VLOOKUP($A35,delibd,2,0)*(Físico!N35),0)</f>
        <v>0</v>
      </c>
      <c r="P35" s="1">
        <f>IFERROR(VLOOKUP($A35,delibd,2,0)*(Físico!O35),0)</f>
        <v>0</v>
      </c>
      <c r="Q35" s="1">
        <f>IFERROR(VLOOKUP($A35,delibd,2,0)*(Físico!P35),0)</f>
        <v>0</v>
      </c>
      <c r="R35" s="1">
        <f>IFERROR(VLOOKUP($A35,delibd,2,0)*(Físico!Q35),0)</f>
        <v>0</v>
      </c>
      <c r="S35" s="1">
        <f>IFERROR(VLOOKUP($A35,delibd,2,0)*(Físico!R35),0)</f>
        <v>0</v>
      </c>
      <c r="T35" s="1">
        <f>IFERROR(VLOOKUP($A35,delibd,2,0)*(Físico!S35),0)</f>
        <v>0</v>
      </c>
      <c r="U35" s="1">
        <f>IFERROR(VLOOKUP($A35,delibd,2,0)*(Físico!T35),0)</f>
        <v>0</v>
      </c>
      <c r="V35" s="1">
        <f t="shared" si="1"/>
        <v>1348.08</v>
      </c>
    </row>
    <row r="36" spans="1:22" x14ac:dyDescent="0.25">
      <c r="A36">
        <f t="shared" si="0"/>
        <v>40907026</v>
      </c>
      <c r="B36" t="s">
        <v>55</v>
      </c>
      <c r="C36" s="1">
        <f>IFERROR(VLOOKUP($A36,delibd,2,0)*(Físico!B36),0)</f>
        <v>0</v>
      </c>
      <c r="D36" s="1">
        <f>IFERROR(VLOOKUP($A36,delibd,2,0)*(Físico!C36),0)</f>
        <v>0</v>
      </c>
      <c r="E36" s="1">
        <f>IFERROR(VLOOKUP($A36,delibd,2,0)*(Físico!D36),0)</f>
        <v>0</v>
      </c>
      <c r="F36" s="1">
        <f>IFERROR(VLOOKUP($A36,delibd,2,0)*(Físico!E36),0)</f>
        <v>0</v>
      </c>
      <c r="G36" s="1">
        <f>IFERROR(VLOOKUP($A36,delibd,2,0)*(Físico!F36),0)</f>
        <v>0</v>
      </c>
      <c r="H36" s="1">
        <f>IFERROR(VLOOKUP($A36,delibd,2,0)*(Físico!G36),0)</f>
        <v>0</v>
      </c>
      <c r="I36" s="1">
        <f>IFERROR(VLOOKUP($A36,delibd,2,0)*(Físico!H36),0)</f>
        <v>716.1</v>
      </c>
      <c r="J36" s="1">
        <f>IFERROR(VLOOKUP($A36,delibd,2,0)*(Físico!I36),0)</f>
        <v>0</v>
      </c>
      <c r="K36" s="1">
        <f>IFERROR(VLOOKUP($A36,delibd,2,0)*(Físico!J36),0)</f>
        <v>0</v>
      </c>
      <c r="L36" s="1">
        <f>IFERROR(VLOOKUP($A36,delibd,2,0)*(Físico!K36),0)</f>
        <v>0</v>
      </c>
      <c r="M36" s="1">
        <f>IFERROR(VLOOKUP($A36,delibd,2,0)*(Físico!L36),0)</f>
        <v>0</v>
      </c>
      <c r="N36" s="1">
        <f>IFERROR(VLOOKUP($A36,delibd,2,0)*(Físico!M36),0)</f>
        <v>0</v>
      </c>
      <c r="O36" s="1">
        <f>IFERROR(VLOOKUP($A36,delibd,2,0)*(Físico!N36),0)</f>
        <v>0</v>
      </c>
      <c r="P36" s="1">
        <f>IFERROR(VLOOKUP($A36,delibd,2,0)*(Físico!O36),0)</f>
        <v>0</v>
      </c>
      <c r="Q36" s="1">
        <f>IFERROR(VLOOKUP($A36,delibd,2,0)*(Físico!P36),0)</f>
        <v>0</v>
      </c>
      <c r="R36" s="1">
        <f>IFERROR(VLOOKUP($A36,delibd,2,0)*(Físico!Q36),0)</f>
        <v>0</v>
      </c>
      <c r="S36" s="1">
        <f>IFERROR(VLOOKUP($A36,delibd,2,0)*(Físico!R36),0)</f>
        <v>0</v>
      </c>
      <c r="T36" s="1">
        <f>IFERROR(VLOOKUP($A36,delibd,2,0)*(Físico!S36),0)</f>
        <v>0</v>
      </c>
      <c r="U36" s="1">
        <f>IFERROR(VLOOKUP($A36,delibd,2,0)*(Físico!T36),0)</f>
        <v>0</v>
      </c>
      <c r="V36" s="1">
        <f t="shared" si="1"/>
        <v>716.1</v>
      </c>
    </row>
    <row r="37" spans="1:22" x14ac:dyDescent="0.25">
      <c r="A37">
        <f t="shared" si="0"/>
        <v>41304015</v>
      </c>
      <c r="B37" t="s">
        <v>56</v>
      </c>
      <c r="C37" s="1">
        <f>IFERROR(VLOOKUP($A37,delibd,2,0)*(Físico!B37),0)</f>
        <v>0</v>
      </c>
      <c r="D37" s="1">
        <f>IFERROR(VLOOKUP($A37,delibd,2,0)*(Físico!C37),0)</f>
        <v>0</v>
      </c>
      <c r="E37" s="1">
        <f>IFERROR(VLOOKUP($A37,delibd,2,0)*(Físico!D37),0)</f>
        <v>413.45</v>
      </c>
      <c r="F37" s="1">
        <f>IFERROR(VLOOKUP($A37,delibd,2,0)*(Físico!E37),0)</f>
        <v>0</v>
      </c>
      <c r="G37" s="1">
        <f>IFERROR(VLOOKUP($A37,delibd,2,0)*(Físico!F37),0)</f>
        <v>0</v>
      </c>
      <c r="H37" s="1">
        <f>IFERROR(VLOOKUP($A37,delibd,2,0)*(Físico!G37),0)</f>
        <v>0</v>
      </c>
      <c r="I37" s="1">
        <f>IFERROR(VLOOKUP($A37,delibd,2,0)*(Físico!H37),0)</f>
        <v>0</v>
      </c>
      <c r="J37" s="1">
        <f>IFERROR(VLOOKUP($A37,delibd,2,0)*(Físico!I37),0)</f>
        <v>0</v>
      </c>
      <c r="K37" s="1">
        <f>IFERROR(VLOOKUP($A37,delibd,2,0)*(Físico!J37),0)</f>
        <v>0</v>
      </c>
      <c r="L37" s="1">
        <f>IFERROR(VLOOKUP($A37,delibd,2,0)*(Físico!K37),0)</f>
        <v>0</v>
      </c>
      <c r="M37" s="1">
        <f>IFERROR(VLOOKUP($A37,delibd,2,0)*(Físico!L37),0)</f>
        <v>0</v>
      </c>
      <c r="N37" s="1">
        <f>IFERROR(VLOOKUP($A37,delibd,2,0)*(Físico!M37),0)</f>
        <v>0</v>
      </c>
      <c r="O37" s="1">
        <f>IFERROR(VLOOKUP($A37,delibd,2,0)*(Físico!N37),0)</f>
        <v>0</v>
      </c>
      <c r="P37" s="1">
        <f>IFERROR(VLOOKUP($A37,delibd,2,0)*(Físico!O37),0)</f>
        <v>0</v>
      </c>
      <c r="Q37" s="1">
        <f>IFERROR(VLOOKUP($A37,delibd,2,0)*(Físico!P37),0)</f>
        <v>0</v>
      </c>
      <c r="R37" s="1">
        <f>IFERROR(VLOOKUP($A37,delibd,2,0)*(Físico!Q37),0)</f>
        <v>0</v>
      </c>
      <c r="S37" s="1">
        <f>IFERROR(VLOOKUP($A37,delibd,2,0)*(Físico!R37),0)</f>
        <v>0</v>
      </c>
      <c r="T37" s="1">
        <f>IFERROR(VLOOKUP($A37,delibd,2,0)*(Físico!S37),0)</f>
        <v>0</v>
      </c>
      <c r="U37" s="1">
        <f>IFERROR(VLOOKUP($A37,delibd,2,0)*(Físico!T37),0)</f>
        <v>0</v>
      </c>
      <c r="V37" s="1">
        <f t="shared" si="1"/>
        <v>413.45</v>
      </c>
    </row>
    <row r="38" spans="1:22" x14ac:dyDescent="0.25">
      <c r="A38">
        <f t="shared" si="0"/>
        <v>41402041</v>
      </c>
      <c r="B38" t="s">
        <v>57</v>
      </c>
      <c r="C38" s="1">
        <f>IFERROR(VLOOKUP($A38,delibd,2,0)*(Físico!B38),0)</f>
        <v>656.68</v>
      </c>
      <c r="D38" s="1">
        <f>IFERROR(VLOOKUP($A38,delibd,2,0)*(Físico!C38),0)</f>
        <v>0</v>
      </c>
      <c r="E38" s="1">
        <f>IFERROR(VLOOKUP($A38,delibd,2,0)*(Físico!D38),0)</f>
        <v>0</v>
      </c>
      <c r="F38" s="1">
        <f>IFERROR(VLOOKUP($A38,delibd,2,0)*(Físico!E38),0)</f>
        <v>0</v>
      </c>
      <c r="G38" s="1">
        <f>IFERROR(VLOOKUP($A38,delibd,2,0)*(Físico!F38),0)</f>
        <v>0</v>
      </c>
      <c r="H38" s="1">
        <f>IFERROR(VLOOKUP($A38,delibd,2,0)*(Físico!G38),0)</f>
        <v>0</v>
      </c>
      <c r="I38" s="1">
        <f>IFERROR(VLOOKUP($A38,delibd,2,0)*(Físico!H38),0)</f>
        <v>0</v>
      </c>
      <c r="J38" s="1">
        <f>IFERROR(VLOOKUP($A38,delibd,2,0)*(Físico!I38),0)</f>
        <v>0</v>
      </c>
      <c r="K38" s="1">
        <f>IFERROR(VLOOKUP($A38,delibd,2,0)*(Físico!J38),0)</f>
        <v>0</v>
      </c>
      <c r="L38" s="1">
        <f>IFERROR(VLOOKUP($A38,delibd,2,0)*(Físico!K38),0)</f>
        <v>0</v>
      </c>
      <c r="M38" s="1">
        <f>IFERROR(VLOOKUP($A38,delibd,2,0)*(Físico!L38),0)</f>
        <v>0</v>
      </c>
      <c r="N38" s="1">
        <f>IFERROR(VLOOKUP($A38,delibd,2,0)*(Físico!M38),0)</f>
        <v>0</v>
      </c>
      <c r="O38" s="1">
        <f>IFERROR(VLOOKUP($A38,delibd,2,0)*(Físico!N38),0)</f>
        <v>0</v>
      </c>
      <c r="P38" s="1">
        <f>IFERROR(VLOOKUP($A38,delibd,2,0)*(Físico!O38),0)</f>
        <v>0</v>
      </c>
      <c r="Q38" s="1">
        <f>IFERROR(VLOOKUP($A38,delibd,2,0)*(Físico!P38),0)</f>
        <v>0</v>
      </c>
      <c r="R38" s="1">
        <f>IFERROR(VLOOKUP($A38,delibd,2,0)*(Físico!Q38),0)</f>
        <v>0</v>
      </c>
      <c r="S38" s="1">
        <f>IFERROR(VLOOKUP($A38,delibd,2,0)*(Físico!R38),0)</f>
        <v>0</v>
      </c>
      <c r="T38" s="1">
        <f>IFERROR(VLOOKUP($A38,delibd,2,0)*(Físico!S38),0)</f>
        <v>0</v>
      </c>
      <c r="U38" s="1">
        <f>IFERROR(VLOOKUP($A38,delibd,2,0)*(Físico!T38),0)</f>
        <v>656.68</v>
      </c>
      <c r="V38" s="1">
        <f t="shared" si="1"/>
        <v>1313.36</v>
      </c>
    </row>
    <row r="39" spans="1:22" x14ac:dyDescent="0.25">
      <c r="A39">
        <f t="shared" si="0"/>
        <v>41501001</v>
      </c>
      <c r="B39" t="s">
        <v>58</v>
      </c>
      <c r="C39" s="1">
        <f>IFERROR(VLOOKUP($A39,delibd,2,0)*(Físico!B39),0)</f>
        <v>0</v>
      </c>
      <c r="D39" s="1">
        <f>IFERROR(VLOOKUP($A39,delibd,2,0)*(Físico!C39),0)</f>
        <v>0</v>
      </c>
      <c r="E39" s="1">
        <f>IFERROR(VLOOKUP($A39,delibd,2,0)*(Físico!D39),0)</f>
        <v>0</v>
      </c>
      <c r="F39" s="1">
        <f>IFERROR(VLOOKUP($A39,delibd,2,0)*(Físico!E39),0)</f>
        <v>0</v>
      </c>
      <c r="G39" s="1">
        <f>IFERROR(VLOOKUP($A39,delibd,2,0)*(Físico!F39),0)</f>
        <v>0</v>
      </c>
      <c r="H39" s="1">
        <f>IFERROR(VLOOKUP($A39,delibd,2,0)*(Físico!G39),0)</f>
        <v>0</v>
      </c>
      <c r="I39" s="1">
        <f>IFERROR(VLOOKUP($A39,delibd,2,0)*(Físico!H39),0)</f>
        <v>0</v>
      </c>
      <c r="J39" s="1">
        <f>IFERROR(VLOOKUP($A39,delibd,2,0)*(Físico!I39),0)</f>
        <v>0</v>
      </c>
      <c r="K39" s="1">
        <f>IFERROR(VLOOKUP($A39,delibd,2,0)*(Físico!J39),0)</f>
        <v>0</v>
      </c>
      <c r="L39" s="1">
        <f>IFERROR(VLOOKUP($A39,delibd,2,0)*(Físico!K39),0)</f>
        <v>0</v>
      </c>
      <c r="M39" s="1">
        <f>IFERROR(VLOOKUP($A39,delibd,2,0)*(Físico!L39),0)</f>
        <v>0</v>
      </c>
      <c r="N39" s="1">
        <f>IFERROR(VLOOKUP($A39,delibd,2,0)*(Físico!M39),0)</f>
        <v>0</v>
      </c>
      <c r="O39" s="1">
        <f>IFERROR(VLOOKUP($A39,delibd,2,0)*(Físico!N39),0)</f>
        <v>0</v>
      </c>
      <c r="P39" s="1">
        <f>IFERROR(VLOOKUP($A39,delibd,2,0)*(Físico!O39),0)</f>
        <v>0</v>
      </c>
      <c r="Q39" s="1">
        <f>IFERROR(VLOOKUP($A39,delibd,2,0)*(Físico!P39),0)</f>
        <v>0</v>
      </c>
      <c r="R39" s="1">
        <f>IFERROR(VLOOKUP($A39,delibd,2,0)*(Físico!Q39),0)</f>
        <v>0</v>
      </c>
      <c r="S39" s="1">
        <f>IFERROR(VLOOKUP($A39,delibd,2,0)*(Físico!R39),0)</f>
        <v>0</v>
      </c>
      <c r="T39" s="1">
        <f>IFERROR(VLOOKUP($A39,delibd,2,0)*(Físico!S39),0)</f>
        <v>0</v>
      </c>
      <c r="U39" s="1">
        <f>IFERROR(VLOOKUP($A39,delibd,2,0)*(Físico!T39),0)</f>
        <v>0</v>
      </c>
      <c r="V39" s="1">
        <f t="shared" si="1"/>
        <v>0</v>
      </c>
    </row>
    <row r="40" spans="1:22" x14ac:dyDescent="0.25">
      <c r="A40">
        <f t="shared" si="0"/>
        <v>41502003</v>
      </c>
      <c r="B40" t="s">
        <v>59</v>
      </c>
      <c r="C40" s="1">
        <f>IFERROR(VLOOKUP($A40,delibd,2,0)*(Físico!B40),0)</f>
        <v>0</v>
      </c>
      <c r="D40" s="1">
        <f>IFERROR(VLOOKUP($A40,delibd,2,0)*(Físico!C40),0)</f>
        <v>0</v>
      </c>
      <c r="E40" s="1">
        <f>IFERROR(VLOOKUP($A40,delibd,2,0)*(Físico!D40),0)</f>
        <v>0</v>
      </c>
      <c r="F40" s="1">
        <f>IFERROR(VLOOKUP($A40,delibd,2,0)*(Físico!E40),0)</f>
        <v>0</v>
      </c>
      <c r="G40" s="1">
        <f>IFERROR(VLOOKUP($A40,delibd,2,0)*(Físico!F40),0)</f>
        <v>0</v>
      </c>
      <c r="H40" s="1">
        <f>IFERROR(VLOOKUP($A40,delibd,2,0)*(Físico!G40),0)</f>
        <v>0</v>
      </c>
      <c r="I40" s="1">
        <f>IFERROR(VLOOKUP($A40,delibd,2,0)*(Físico!H40),0)</f>
        <v>0</v>
      </c>
      <c r="J40" s="1">
        <f>IFERROR(VLOOKUP($A40,delibd,2,0)*(Físico!I40),0)</f>
        <v>0</v>
      </c>
      <c r="K40" s="1">
        <f>IFERROR(VLOOKUP($A40,delibd,2,0)*(Físico!J40),0)</f>
        <v>0</v>
      </c>
      <c r="L40" s="1">
        <f>IFERROR(VLOOKUP($A40,delibd,2,0)*(Físico!K40),0)</f>
        <v>0</v>
      </c>
      <c r="M40" s="1">
        <f>IFERROR(VLOOKUP($A40,delibd,2,0)*(Físico!L40),0)</f>
        <v>0</v>
      </c>
      <c r="N40" s="1">
        <f>IFERROR(VLOOKUP($A40,delibd,2,0)*(Físico!M40),0)</f>
        <v>0</v>
      </c>
      <c r="O40" s="1">
        <f>IFERROR(VLOOKUP($A40,delibd,2,0)*(Físico!N40),0)</f>
        <v>0</v>
      </c>
      <c r="P40" s="1">
        <f>IFERROR(VLOOKUP($A40,delibd,2,0)*(Físico!O40),0)</f>
        <v>0</v>
      </c>
      <c r="Q40" s="1">
        <f>IFERROR(VLOOKUP($A40,delibd,2,0)*(Físico!P40),0)</f>
        <v>0</v>
      </c>
      <c r="R40" s="1">
        <f>IFERROR(VLOOKUP($A40,delibd,2,0)*(Físico!Q40),0)</f>
        <v>0</v>
      </c>
      <c r="S40" s="1">
        <f>IFERROR(VLOOKUP($A40,delibd,2,0)*(Físico!R40),0)</f>
        <v>0</v>
      </c>
      <c r="T40" s="1">
        <f>IFERROR(VLOOKUP($A40,delibd,2,0)*(Físico!S40),0)</f>
        <v>0</v>
      </c>
      <c r="U40" s="1">
        <f>IFERROR(VLOOKUP($A40,delibd,2,0)*(Físico!T40),0)</f>
        <v>0</v>
      </c>
      <c r="V40" s="1">
        <f t="shared" si="1"/>
        <v>0</v>
      </c>
    </row>
    <row r="41" spans="1:22" x14ac:dyDescent="0.25">
      <c r="A41">
        <f t="shared" si="0"/>
        <v>41502006</v>
      </c>
      <c r="B41" t="s">
        <v>60</v>
      </c>
      <c r="C41" s="1">
        <f>IFERROR(VLOOKUP($A41,delibd,2,0)*(Físico!B41),0)</f>
        <v>0</v>
      </c>
      <c r="D41" s="1">
        <f>IFERROR(VLOOKUP($A41,delibd,2,0)*(Físico!C41),0)</f>
        <v>0</v>
      </c>
      <c r="E41" s="1">
        <f>IFERROR(VLOOKUP($A41,delibd,2,0)*(Físico!D41),0)</f>
        <v>0</v>
      </c>
      <c r="F41" s="1">
        <f>IFERROR(VLOOKUP($A41,delibd,2,0)*(Físico!E41),0)</f>
        <v>0</v>
      </c>
      <c r="G41" s="1">
        <f>IFERROR(VLOOKUP($A41,delibd,2,0)*(Físico!F41),0)</f>
        <v>0</v>
      </c>
      <c r="H41" s="1">
        <f>IFERROR(VLOOKUP($A41,delibd,2,0)*(Físico!G41),0)</f>
        <v>0</v>
      </c>
      <c r="I41" s="1">
        <f>IFERROR(VLOOKUP($A41,delibd,2,0)*(Físico!H41),0)</f>
        <v>0</v>
      </c>
      <c r="J41" s="1">
        <f>IFERROR(VLOOKUP($A41,delibd,2,0)*(Físico!I41),0)</f>
        <v>0</v>
      </c>
      <c r="K41" s="1">
        <f>IFERROR(VLOOKUP($A41,delibd,2,0)*(Físico!J41),0)</f>
        <v>0</v>
      </c>
      <c r="L41" s="1">
        <f>IFERROR(VLOOKUP($A41,delibd,2,0)*(Físico!K41),0)</f>
        <v>0</v>
      </c>
      <c r="M41" s="1">
        <f>IFERROR(VLOOKUP($A41,delibd,2,0)*(Físico!L41),0)</f>
        <v>0</v>
      </c>
      <c r="N41" s="1">
        <f>IFERROR(VLOOKUP($A41,delibd,2,0)*(Físico!M41),0)</f>
        <v>0</v>
      </c>
      <c r="O41" s="1">
        <f>IFERROR(VLOOKUP($A41,delibd,2,0)*(Físico!N41),0)</f>
        <v>0</v>
      </c>
      <c r="P41" s="1">
        <f>IFERROR(VLOOKUP($A41,delibd,2,0)*(Físico!O41),0)</f>
        <v>0</v>
      </c>
      <c r="Q41" s="1">
        <f>IFERROR(VLOOKUP($A41,delibd,2,0)*(Físico!P41),0)</f>
        <v>0</v>
      </c>
      <c r="R41" s="1">
        <f>IFERROR(VLOOKUP($A41,delibd,2,0)*(Físico!Q41),0)</f>
        <v>0</v>
      </c>
      <c r="S41" s="1">
        <f>IFERROR(VLOOKUP($A41,delibd,2,0)*(Físico!R41),0)</f>
        <v>0</v>
      </c>
      <c r="T41" s="1">
        <f>IFERROR(VLOOKUP($A41,delibd,2,0)*(Físico!S41),0)</f>
        <v>0</v>
      </c>
      <c r="U41" s="1">
        <f>IFERROR(VLOOKUP($A41,delibd,2,0)*(Físico!T41),0)</f>
        <v>0</v>
      </c>
      <c r="V41" s="1">
        <f t="shared" si="1"/>
        <v>0</v>
      </c>
    </row>
    <row r="42" spans="1:22" x14ac:dyDescent="0.25">
      <c r="A42">
        <f t="shared" si="0"/>
        <v>41502007</v>
      </c>
      <c r="B42" t="s">
        <v>61</v>
      </c>
      <c r="C42" s="1">
        <f>IFERROR(VLOOKUP($A42,delibd,2,0)*(Físico!B42),0)</f>
        <v>0</v>
      </c>
      <c r="D42" s="1">
        <f>IFERROR(VLOOKUP($A42,delibd,2,0)*(Físico!C42),0)</f>
        <v>0</v>
      </c>
      <c r="E42" s="1">
        <f>IFERROR(VLOOKUP($A42,delibd,2,0)*(Físico!D42),0)</f>
        <v>0</v>
      </c>
      <c r="F42" s="1">
        <f>IFERROR(VLOOKUP($A42,delibd,2,0)*(Físico!E42),0)</f>
        <v>0</v>
      </c>
      <c r="G42" s="1">
        <f>IFERROR(VLOOKUP($A42,delibd,2,0)*(Físico!F42),0)</f>
        <v>0</v>
      </c>
      <c r="H42" s="1">
        <f>IFERROR(VLOOKUP($A42,delibd,2,0)*(Físico!G42),0)</f>
        <v>0</v>
      </c>
      <c r="I42" s="1">
        <f>IFERROR(VLOOKUP($A42,delibd,2,0)*(Físico!H42),0)</f>
        <v>0</v>
      </c>
      <c r="J42" s="1">
        <f>IFERROR(VLOOKUP($A42,delibd,2,0)*(Físico!I42),0)</f>
        <v>0</v>
      </c>
      <c r="K42" s="1">
        <f>IFERROR(VLOOKUP($A42,delibd,2,0)*(Físico!J42),0)</f>
        <v>0</v>
      </c>
      <c r="L42" s="1">
        <f>IFERROR(VLOOKUP($A42,delibd,2,0)*(Físico!K42),0)</f>
        <v>0</v>
      </c>
      <c r="M42" s="1">
        <f>IFERROR(VLOOKUP($A42,delibd,2,0)*(Físico!L42),0)</f>
        <v>0</v>
      </c>
      <c r="N42" s="1">
        <f>IFERROR(VLOOKUP($A42,delibd,2,0)*(Físico!M42),0)</f>
        <v>0</v>
      </c>
      <c r="O42" s="1">
        <f>IFERROR(VLOOKUP($A42,delibd,2,0)*(Físico!N42),0)</f>
        <v>0</v>
      </c>
      <c r="P42" s="1">
        <f>IFERROR(VLOOKUP($A42,delibd,2,0)*(Físico!O42),0)</f>
        <v>0</v>
      </c>
      <c r="Q42" s="1">
        <f>IFERROR(VLOOKUP($A42,delibd,2,0)*(Físico!P42),0)</f>
        <v>0</v>
      </c>
      <c r="R42" s="1">
        <f>IFERROR(VLOOKUP($A42,delibd,2,0)*(Físico!Q42),0)</f>
        <v>0</v>
      </c>
      <c r="S42" s="1">
        <f>IFERROR(VLOOKUP($A42,delibd,2,0)*(Físico!R42),0)</f>
        <v>0</v>
      </c>
      <c r="T42" s="1">
        <f>IFERROR(VLOOKUP($A42,delibd,2,0)*(Físico!S42),0)</f>
        <v>0</v>
      </c>
      <c r="U42" s="1">
        <f>IFERROR(VLOOKUP($A42,delibd,2,0)*(Físico!T42),0)</f>
        <v>0</v>
      </c>
      <c r="V42" s="1">
        <f t="shared" si="1"/>
        <v>0</v>
      </c>
    </row>
    <row r="43" spans="1:22" x14ac:dyDescent="0.25">
      <c r="B43" t="s">
        <v>20</v>
      </c>
      <c r="C43" s="1">
        <f t="shared" ref="C43:U43" si="2">SUM(C2:C42)</f>
        <v>656.68</v>
      </c>
      <c r="D43" s="1">
        <f t="shared" si="2"/>
        <v>0</v>
      </c>
      <c r="E43" s="1">
        <f t="shared" si="2"/>
        <v>413.45</v>
      </c>
      <c r="F43" s="1">
        <f t="shared" si="2"/>
        <v>24939.930000000004</v>
      </c>
      <c r="G43" s="1">
        <f t="shared" si="2"/>
        <v>458.8</v>
      </c>
      <c r="H43" s="1">
        <f t="shared" si="2"/>
        <v>0</v>
      </c>
      <c r="I43" s="1">
        <f t="shared" si="2"/>
        <v>4958.3200000000006</v>
      </c>
      <c r="J43" s="1">
        <f t="shared" si="2"/>
        <v>0</v>
      </c>
      <c r="K43" s="1">
        <f t="shared" si="2"/>
        <v>4486.2800000000007</v>
      </c>
      <c r="L43" s="1">
        <f t="shared" si="2"/>
        <v>3317.18</v>
      </c>
      <c r="M43" s="1">
        <f t="shared" si="2"/>
        <v>17074.09</v>
      </c>
      <c r="N43" s="1">
        <f t="shared" si="2"/>
        <v>1087.45</v>
      </c>
      <c r="O43" s="1">
        <f t="shared" si="2"/>
        <v>0</v>
      </c>
      <c r="P43" s="1">
        <f t="shared" si="2"/>
        <v>0</v>
      </c>
      <c r="Q43" s="1">
        <f t="shared" si="2"/>
        <v>0</v>
      </c>
      <c r="R43" s="1">
        <f t="shared" si="2"/>
        <v>0</v>
      </c>
      <c r="S43" s="1">
        <f t="shared" si="2"/>
        <v>0</v>
      </c>
      <c r="T43" s="1">
        <f t="shared" si="2"/>
        <v>745.92</v>
      </c>
      <c r="U43" s="1">
        <f t="shared" si="2"/>
        <v>1294.6500000000001</v>
      </c>
      <c r="V43" s="1">
        <f>SUM(V2:V42)</f>
        <v>59432.749999999993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2026-02-20T13:22:26Z</dcterms:created>
  <dcterms:modified xsi:type="dcterms:W3CDTF">2026-02-20T13:51:48Z</dcterms:modified>
</cp:coreProperties>
</file>