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8_{09B29B41-D9EC-4CFB-9B8A-EBFF001B6270}" xr6:coauthVersionLast="47" xr6:coauthVersionMax="47" xr10:uidLastSave="{00000000-0000-0000-0000-000000000000}"/>
  <bookViews>
    <workbookView xWindow="2700" yWindow="45" windowWidth="13815" windowHeight="15435" activeTab="2" xr2:uid="{E71D7DED-23A6-4911-9263-0498A86E2EC7}"/>
  </bookViews>
  <sheets>
    <sheet name="Delib" sheetId="1" r:id="rId1"/>
    <sheet name="Físico" sheetId="2" r:id="rId2"/>
    <sheet name="Complemento" sheetId="3" r:id="rId3"/>
  </sheets>
  <externalReferences>
    <externalReference r:id="rId4"/>
  </externalReferences>
  <definedNames>
    <definedName name="delibaa">[1]Delib!$A$1:$B$663</definedName>
    <definedName name="delibsc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" i="3" l="1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C2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" i="3"/>
</calcChain>
</file>

<file path=xl/sharedStrings.xml><?xml version="1.0" encoding="utf-8"?>
<sst xmlns="http://schemas.openxmlformats.org/spreadsheetml/2006/main" count="126" uniqueCount="63">
  <si>
    <t>0019402 INSTITUTO DE ENSINO E PESQUISA DR IRINEU MAY BRODBEC</t>
  </si>
  <si>
    <t>2306336 HOSPITAL SAO JOSE</t>
  </si>
  <si>
    <t>2436469 HOSPITAL MUNICIPAL SAO JOSE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</si>
  <si>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</si>
  <si>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</si>
  <si>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</si>
  <si>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</si>
  <si>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</si>
  <si>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Total</t>
  </si>
  <si>
    <t>Código Proc.</t>
  </si>
  <si>
    <t>Complemento</t>
  </si>
  <si>
    <t>Premio Federal  [2008+</t>
  </si>
  <si>
    <t>2303167 HOSPITAL SANTO ANTONIO DE ITAPEMA</t>
  </si>
  <si>
    <t>2306344 HOSPITAL JARAGUA</t>
  </si>
  <si>
    <t>2418177 HOSPITAL SAO FRANCISCO DE ASSIS</t>
  </si>
  <si>
    <t>2492342 HOSPITAL SANTO ANTONIO GUARAMIRIM</t>
  </si>
  <si>
    <t>2521296 HOSPITAL BETHESDA</t>
  </si>
  <si>
    <t>2521792 HOSPITAL E MATERNIDADE SAGRADA FAMILIA</t>
  </si>
  <si>
    <t>2674327 HOSPITAL NOSSA SENHORA DOS NAVEGANTES</t>
  </si>
  <si>
    <t>2744937 HOSPITAL INFANTIL PEQUENO ANJO</t>
  </si>
  <si>
    <t>6854729 HOSPITAL MUNICIPAL RUTH CARDOSO</t>
  </si>
  <si>
    <t>7847777 HOSPITAL JOAO SCHREIBER</t>
  </si>
  <si>
    <t>040102005 713,62</t>
  </si>
  <si>
    <t>040102010 632,44</t>
  </si>
  <si>
    <t>040301010 0</t>
  </si>
  <si>
    <t>040401003 1183,81</t>
  </si>
  <si>
    <t>040402024 0</t>
  </si>
  <si>
    <t>040703003 1984,9</t>
  </si>
  <si>
    <t>040703012 0</t>
  </si>
  <si>
    <t>040704008 539,92</t>
  </si>
  <si>
    <t>040704010 637,97</t>
  </si>
  <si>
    <t>040704012 434,99</t>
  </si>
  <si>
    <t>040802061 258,26</t>
  </si>
  <si>
    <t>040803039 0</t>
  </si>
  <si>
    <t>040803054 0</t>
  </si>
  <si>
    <t>040805011 0</t>
  </si>
  <si>
    <t>040805072 268,42</t>
  </si>
  <si>
    <t>040806012 283,66</t>
  </si>
  <si>
    <t>040806014 445,9</t>
  </si>
  <si>
    <t>040806015 610,05</t>
  </si>
  <si>
    <t>040806035 454,98</t>
  </si>
  <si>
    <t>040806037 675,48</t>
  </si>
  <si>
    <t>040806047 0</t>
  </si>
  <si>
    <t>040903002 0</t>
  </si>
  <si>
    <t>040904014 0</t>
  </si>
  <si>
    <t>040904024 877,74</t>
  </si>
  <si>
    <t>040906004 502,26</t>
  </si>
  <si>
    <t>040906011 0</t>
  </si>
  <si>
    <t>040906012 781,93</t>
  </si>
  <si>
    <t>040906013 0</t>
  </si>
  <si>
    <t>040906018 485,48</t>
  </si>
  <si>
    <t>040907005 472,43</t>
  </si>
  <si>
    <t>040907014 372,54</t>
  </si>
  <si>
    <t>041202005 0</t>
  </si>
  <si>
    <t>041501001 0</t>
  </si>
  <si>
    <t>041502003 0</t>
  </si>
  <si>
    <t>041502006 0</t>
  </si>
  <si>
    <t>041502007 0</t>
  </si>
  <si>
    <t>040804009 0,00 + 4901,65 OPME</t>
  </si>
  <si>
    <t>040805005 0,00 + 12830,04 OPME</t>
  </si>
  <si>
    <t>040805006 0,00 + 3821,18 OPME</t>
  </si>
  <si>
    <t>040901006 1099,44 + 4000,00 OPME</t>
  </si>
  <si>
    <t>040901017 437,36 + 2000,00 OPME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</si>
</sst>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Hospitalar/SIH%20FAEC%20FX%20ESTADUAL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Complemento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0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0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0</v>
          </cell>
        </row>
        <row r="103">
          <cell r="A103">
            <v>40403008</v>
          </cell>
          <cell r="B103">
            <v>0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0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0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0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0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0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0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0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0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0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0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0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0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0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0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0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0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0</v>
          </cell>
        </row>
        <row r="646">
          <cell r="A646">
            <v>40804005</v>
          </cell>
          <cell r="B646">
            <v>0</v>
          </cell>
        </row>
        <row r="647">
          <cell r="A647">
            <v>40804007</v>
          </cell>
          <cell r="B647">
            <v>0</v>
          </cell>
        </row>
        <row r="648">
          <cell r="A648">
            <v>40804008</v>
          </cell>
          <cell r="B648">
            <v>0</v>
          </cell>
        </row>
        <row r="649">
          <cell r="A649">
            <v>40804009</v>
          </cell>
          <cell r="B649">
            <v>0</v>
          </cell>
        </row>
        <row r="650">
          <cell r="A650">
            <v>40805005</v>
          </cell>
          <cell r="B650">
            <v>0</v>
          </cell>
        </row>
        <row r="651">
          <cell r="A651">
            <v>40805006</v>
          </cell>
          <cell r="B651">
            <v>0</v>
          </cell>
        </row>
        <row r="652">
          <cell r="A652">
            <v>40901006</v>
          </cell>
          <cell r="B652">
            <v>1099.44</v>
          </cell>
        </row>
        <row r="653">
          <cell r="A653">
            <v>40901017</v>
          </cell>
          <cell r="B653">
            <v>437.36</v>
          </cell>
        </row>
        <row r="654">
          <cell r="A654">
            <v>40901022</v>
          </cell>
          <cell r="B654">
            <v>2343.44</v>
          </cell>
        </row>
        <row r="655">
          <cell r="A655">
            <v>40901023</v>
          </cell>
          <cell r="B655">
            <v>2295.5</v>
          </cell>
        </row>
        <row r="656">
          <cell r="A656">
            <v>40901029</v>
          </cell>
          <cell r="B656">
            <v>1719.74</v>
          </cell>
        </row>
        <row r="657">
          <cell r="A657">
            <v>40901032</v>
          </cell>
          <cell r="B657">
            <v>1304.32</v>
          </cell>
        </row>
        <row r="658">
          <cell r="A658">
            <v>40901036</v>
          </cell>
          <cell r="B658">
            <v>0</v>
          </cell>
        </row>
        <row r="659">
          <cell r="A659">
            <v>40901038</v>
          </cell>
          <cell r="B659">
            <v>0</v>
          </cell>
        </row>
        <row r="660">
          <cell r="A660">
            <v>40901056</v>
          </cell>
          <cell r="B660">
            <v>2194.14</v>
          </cell>
        </row>
        <row r="661">
          <cell r="A661">
            <v>40901059</v>
          </cell>
          <cell r="B661">
            <v>1512.3</v>
          </cell>
        </row>
        <row r="662">
          <cell r="A662">
            <v>40902017</v>
          </cell>
          <cell r="B662">
            <v>639.84</v>
          </cell>
        </row>
        <row r="663">
          <cell r="A663">
            <v>40903004</v>
          </cell>
          <cell r="B6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CDA87-3A4A-42FB-A9B5-0F92677AD7F1}">
  <dimension ref="A1:B663"/>
  <sheetViews>
    <sheetView workbookViewId="0">
      <selection activeCell="A2" sqref="A2"/>
    </sheetView>
  </sheetViews>
  <sheetFormatPr defaultRowHeight="15" x14ac:dyDescent="0.25"/>
  <cols>
    <col min="2" max="2" width="12.140625" style="1" bestFit="1" customWidth="1"/>
  </cols>
  <sheetData>
    <row r="1" spans="1:2" x14ac:dyDescent="0.25">
      <c r="A1" t="s">
        <v>9</v>
      </c>
      <c r="B1" s="1" t="s">
        <v>10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0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0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0</v>
      </c>
    </row>
    <row r="103" spans="1:2" x14ac:dyDescent="0.25">
      <c r="A103">
        <v>40403008</v>
      </c>
      <c r="B103" s="1">
        <v>0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0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0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0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0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0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0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0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0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0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0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0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0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0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0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0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0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0</v>
      </c>
    </row>
    <row r="646" spans="1:2" x14ac:dyDescent="0.25">
      <c r="A646">
        <v>40804005</v>
      </c>
      <c r="B646" s="1">
        <v>0</v>
      </c>
    </row>
    <row r="647" spans="1:2" x14ac:dyDescent="0.25">
      <c r="A647">
        <v>40804007</v>
      </c>
      <c r="B647" s="1">
        <v>0</v>
      </c>
    </row>
    <row r="648" spans="1:2" x14ac:dyDescent="0.25">
      <c r="A648">
        <v>40804008</v>
      </c>
      <c r="B648" s="1">
        <v>0</v>
      </c>
    </row>
    <row r="649" spans="1:2" x14ac:dyDescent="0.25">
      <c r="A649">
        <v>40804009</v>
      </c>
      <c r="B649" s="1">
        <v>0</v>
      </c>
    </row>
    <row r="650" spans="1:2" x14ac:dyDescent="0.25">
      <c r="A650">
        <v>40805005</v>
      </c>
      <c r="B650" s="1">
        <v>0</v>
      </c>
    </row>
    <row r="651" spans="1:2" x14ac:dyDescent="0.25">
      <c r="A651">
        <v>40805006</v>
      </c>
      <c r="B651" s="1">
        <v>0</v>
      </c>
    </row>
    <row r="652" spans="1:2" x14ac:dyDescent="0.25">
      <c r="A652">
        <v>40901006</v>
      </c>
      <c r="B652" s="1">
        <v>1099.44</v>
      </c>
    </row>
    <row r="653" spans="1:2" x14ac:dyDescent="0.25">
      <c r="A653">
        <v>40901017</v>
      </c>
      <c r="B653" s="1">
        <v>437.36</v>
      </c>
    </row>
    <row r="654" spans="1:2" x14ac:dyDescent="0.25">
      <c r="A654">
        <v>40901022</v>
      </c>
      <c r="B654" s="1">
        <v>2343.44</v>
      </c>
    </row>
    <row r="655" spans="1:2" x14ac:dyDescent="0.25">
      <c r="A655">
        <v>40901023</v>
      </c>
      <c r="B655" s="1">
        <v>2295.5</v>
      </c>
    </row>
    <row r="656" spans="1:2" x14ac:dyDescent="0.25">
      <c r="A656">
        <v>40901029</v>
      </c>
      <c r="B656" s="1">
        <v>1719.74</v>
      </c>
    </row>
    <row r="657" spans="1:2" x14ac:dyDescent="0.25">
      <c r="A657">
        <v>40901032</v>
      </c>
      <c r="B657" s="1">
        <v>1304.32</v>
      </c>
    </row>
    <row r="658" spans="1:2" x14ac:dyDescent="0.25">
      <c r="A658">
        <v>40901036</v>
      </c>
      <c r="B658" s="1">
        <v>0</v>
      </c>
    </row>
    <row r="659" spans="1:2" x14ac:dyDescent="0.25">
      <c r="A659">
        <v>40901038</v>
      </c>
      <c r="B659" s="1">
        <v>0</v>
      </c>
    </row>
    <row r="660" spans="1:2" x14ac:dyDescent="0.25">
      <c r="A660">
        <v>40901056</v>
      </c>
      <c r="B660" s="1">
        <v>2194.14</v>
      </c>
    </row>
    <row r="661" spans="1:2" x14ac:dyDescent="0.25">
      <c r="A661">
        <v>40901059</v>
      </c>
      <c r="B661" s="1">
        <v>1512.3</v>
      </c>
    </row>
    <row r="662" spans="1:2" x14ac:dyDescent="0.25">
      <c r="A662">
        <v>40902017</v>
      </c>
      <c r="B662" s="1">
        <v>639.84</v>
      </c>
    </row>
    <row r="663" spans="1:2" x14ac:dyDescent="0.25">
      <c r="A663">
        <v>40903004</v>
      </c>
      <c r="B663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A506-75AC-43A3-8293-A05B38101D84}">
  <dimension ref="A1:T43"/>
  <sheetViews>
    <sheetView workbookViewId="0">
      <selection sqref="A1:T43"/>
    </sheetView>
  </sheetViews>
  <sheetFormatPr defaultRowHeight="15" x14ac:dyDescent="0.25"/>
  <sheetData>
    <row r="1" spans="1:20" x14ac:dyDescent="0.25">
      <c r="A1" t="s">
        <v>11</v>
      </c>
      <c r="B1" t="s">
        <v>0</v>
      </c>
      <c r="C1" t="s">
        <v>12</v>
      </c>
      <c r="D1" t="s">
        <v>1</v>
      </c>
      <c r="E1" t="s">
        <v>13</v>
      </c>
      <c r="F1" t="s">
        <v>14</v>
      </c>
      <c r="G1" t="s">
        <v>2</v>
      </c>
      <c r="H1" t="s">
        <v>15</v>
      </c>
      <c r="I1" t="s">
        <v>16</v>
      </c>
      <c r="J1" t="s">
        <v>17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18</v>
      </c>
      <c r="Q1" t="s">
        <v>19</v>
      </c>
      <c r="R1" t="s">
        <v>20</v>
      </c>
      <c r="S1" t="s">
        <v>21</v>
      </c>
      <c r="T1" t="s">
        <v>8</v>
      </c>
    </row>
    <row r="2" spans="1:20" x14ac:dyDescent="0.25">
      <c r="A2" t="s">
        <v>22</v>
      </c>
      <c r="B2">
        <v>0</v>
      </c>
      <c r="C2">
        <v>0</v>
      </c>
      <c r="D2">
        <v>0</v>
      </c>
      <c r="E2">
        <v>0</v>
      </c>
      <c r="F2">
        <v>0</v>
      </c>
      <c r="G2">
        <v>2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2</v>
      </c>
      <c r="P2">
        <v>0</v>
      </c>
      <c r="Q2">
        <v>0</v>
      </c>
      <c r="R2">
        <v>0</v>
      </c>
      <c r="S2">
        <v>0</v>
      </c>
      <c r="T2">
        <v>5</v>
      </c>
    </row>
    <row r="3" spans="1:20" x14ac:dyDescent="0.25">
      <c r="A3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</row>
    <row r="4" spans="1:20" x14ac:dyDescent="0.25">
      <c r="A4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25">
      <c r="A5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2</v>
      </c>
    </row>
    <row r="6" spans="1:20" x14ac:dyDescent="0.25">
      <c r="A6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</row>
    <row r="7" spans="1:20" x14ac:dyDescent="0.25">
      <c r="A7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</v>
      </c>
    </row>
    <row r="8" spans="1:20" x14ac:dyDescent="0.25">
      <c r="A8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</row>
    <row r="9" spans="1:20" x14ac:dyDescent="0.25">
      <c r="A9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</row>
    <row r="10" spans="1:20" x14ac:dyDescent="0.25">
      <c r="A10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9</v>
      </c>
    </row>
    <row r="11" spans="1:20" x14ac:dyDescent="0.25">
      <c r="A1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</v>
      </c>
    </row>
    <row r="12" spans="1:20" x14ac:dyDescent="0.25">
      <c r="A12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1</v>
      </c>
    </row>
    <row r="13" spans="1:20" x14ac:dyDescent="0.25">
      <c r="A13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1</v>
      </c>
    </row>
    <row r="14" spans="1:20" x14ac:dyDescent="0.25">
      <c r="A14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1</v>
      </c>
    </row>
    <row r="15" spans="1:20" x14ac:dyDescent="0.25">
      <c r="A15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</row>
    <row r="16" spans="1:20" x14ac:dyDescent="0.25">
      <c r="A16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</row>
    <row r="17" spans="1:20" x14ac:dyDescent="0.25">
      <c r="A17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</row>
    <row r="18" spans="1:20" x14ac:dyDescent="0.25">
      <c r="A18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</row>
    <row r="19" spans="1:20" x14ac:dyDescent="0.25">
      <c r="A19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</row>
    <row r="20" spans="1:20" x14ac:dyDescent="0.25">
      <c r="A20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</row>
    <row r="21" spans="1:20" x14ac:dyDescent="0.25">
      <c r="A21" t="s">
        <v>41</v>
      </c>
      <c r="B21">
        <v>0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</row>
    <row r="22" spans="1:20" x14ac:dyDescent="0.25">
      <c r="A22" t="s">
        <v>42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</row>
    <row r="23" spans="1:20" x14ac:dyDescent="0.25">
      <c r="A23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</row>
    <row r="24" spans="1:20" x14ac:dyDescent="0.25">
      <c r="A24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</row>
    <row r="25" spans="1:20" x14ac:dyDescent="0.25">
      <c r="A25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10</v>
      </c>
    </row>
    <row r="26" spans="1:20" x14ac:dyDescent="0.25">
      <c r="A26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6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6</v>
      </c>
    </row>
    <row r="27" spans="1:20" x14ac:dyDescent="0.25">
      <c r="A27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</row>
    <row r="28" spans="1:20" x14ac:dyDescent="0.25">
      <c r="A28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1</v>
      </c>
    </row>
    <row r="29" spans="1:20" x14ac:dyDescent="0.25">
      <c r="A29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</v>
      </c>
    </row>
    <row r="30" spans="1:20" x14ac:dyDescent="0.25">
      <c r="A30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5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6</v>
      </c>
    </row>
    <row r="31" spans="1:20" x14ac:dyDescent="0.25">
      <c r="A3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</row>
    <row r="32" spans="1:20" x14ac:dyDescent="0.25">
      <c r="A32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</row>
    <row r="33" spans="1:20" x14ac:dyDescent="0.25">
      <c r="A33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</row>
    <row r="34" spans="1:20" x14ac:dyDescent="0.25">
      <c r="A34" t="s">
        <v>54</v>
      </c>
      <c r="B34">
        <v>0</v>
      </c>
      <c r="C34">
        <v>2</v>
      </c>
      <c r="D34">
        <v>0</v>
      </c>
      <c r="E34">
        <v>4</v>
      </c>
      <c r="F34">
        <v>1</v>
      </c>
      <c r="G34">
        <v>0</v>
      </c>
      <c r="H34">
        <v>0</v>
      </c>
      <c r="I34">
        <v>3</v>
      </c>
      <c r="J34">
        <v>0</v>
      </c>
      <c r="K34">
        <v>3</v>
      </c>
      <c r="L34">
        <v>14</v>
      </c>
      <c r="M34">
        <v>0</v>
      </c>
      <c r="N34">
        <v>8</v>
      </c>
      <c r="O34">
        <v>0</v>
      </c>
      <c r="P34">
        <v>2</v>
      </c>
      <c r="Q34">
        <v>4</v>
      </c>
      <c r="R34">
        <v>0</v>
      </c>
      <c r="S34">
        <v>6</v>
      </c>
      <c r="T34">
        <v>47</v>
      </c>
    </row>
    <row r="35" spans="1:20" x14ac:dyDescent="0.25">
      <c r="A35" t="s">
        <v>55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2</v>
      </c>
      <c r="L35">
        <v>9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S35">
        <v>0</v>
      </c>
      <c r="T35">
        <v>15</v>
      </c>
    </row>
    <row r="36" spans="1:20" x14ac:dyDescent="0.25">
      <c r="A36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</v>
      </c>
    </row>
    <row r="37" spans="1:20" x14ac:dyDescent="0.25">
      <c r="A37" t="s">
        <v>57</v>
      </c>
      <c r="B37">
        <v>0</v>
      </c>
      <c r="C37">
        <v>0</v>
      </c>
      <c r="D37">
        <v>2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  <c r="M37">
        <v>0</v>
      </c>
      <c r="N37">
        <v>4</v>
      </c>
      <c r="O37">
        <v>0</v>
      </c>
      <c r="P37">
        <v>0</v>
      </c>
      <c r="Q37">
        <v>0</v>
      </c>
      <c r="R37">
        <v>0</v>
      </c>
      <c r="S37">
        <v>0</v>
      </c>
      <c r="T37">
        <v>8</v>
      </c>
    </row>
    <row r="38" spans="1:20" x14ac:dyDescent="0.25">
      <c r="A38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3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4</v>
      </c>
    </row>
    <row r="39" spans="1:20" x14ac:dyDescent="0.25">
      <c r="A39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</row>
    <row r="40" spans="1:20" x14ac:dyDescent="0.25">
      <c r="A40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2</v>
      </c>
    </row>
    <row r="41" spans="1:20" x14ac:dyDescent="0.25">
      <c r="A41" t="s">
        <v>61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</row>
    <row r="42" spans="1:20" x14ac:dyDescent="0.25">
      <c r="A42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</row>
    <row r="43" spans="1:20" x14ac:dyDescent="0.25">
      <c r="A43" t="s">
        <v>8</v>
      </c>
      <c r="B43">
        <v>2</v>
      </c>
      <c r="C43">
        <v>5</v>
      </c>
      <c r="D43">
        <v>2</v>
      </c>
      <c r="E43">
        <v>4</v>
      </c>
      <c r="F43">
        <v>1</v>
      </c>
      <c r="G43">
        <v>3</v>
      </c>
      <c r="H43">
        <v>40</v>
      </c>
      <c r="I43">
        <v>3</v>
      </c>
      <c r="J43">
        <v>3</v>
      </c>
      <c r="K43">
        <v>7</v>
      </c>
      <c r="L43">
        <v>39</v>
      </c>
      <c r="M43">
        <v>3</v>
      </c>
      <c r="N43">
        <v>13</v>
      </c>
      <c r="O43">
        <v>6</v>
      </c>
      <c r="P43">
        <v>2</v>
      </c>
      <c r="Q43">
        <v>7</v>
      </c>
      <c r="R43">
        <v>3</v>
      </c>
      <c r="S43">
        <v>6</v>
      </c>
      <c r="T43">
        <v>149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5EDD-6D8B-4EAD-8051-AA9B950F8B99}">
  <dimension ref="A1:U43"/>
  <sheetViews>
    <sheetView tabSelected="1" topLeftCell="N27" workbookViewId="0">
      <selection activeCell="U43" sqref="C2:U43"/>
    </sheetView>
  </sheetViews>
  <sheetFormatPr defaultRowHeight="15" x14ac:dyDescent="0.25"/>
  <cols>
    <col min="3" max="3" width="9.28515625" bestFit="1" customWidth="1"/>
    <col min="4" max="4" width="12.140625" bestFit="1" customWidth="1"/>
    <col min="5" max="7" width="9.28515625" bestFit="1" customWidth="1"/>
    <col min="8" max="8" width="12.140625" bestFit="1" customWidth="1"/>
    <col min="9" max="9" width="13.28515625" bestFit="1" customWidth="1"/>
    <col min="10" max="10" width="9.28515625" bestFit="1" customWidth="1"/>
    <col min="11" max="11" width="12.140625" bestFit="1" customWidth="1"/>
    <col min="12" max="12" width="9.28515625" bestFit="1" customWidth="1"/>
    <col min="13" max="13" width="12.140625" bestFit="1" customWidth="1"/>
    <col min="14" max="14" width="10.5703125" bestFit="1" customWidth="1"/>
    <col min="15" max="15" width="9.28515625" bestFit="1" customWidth="1"/>
    <col min="16" max="16" width="12.140625" bestFit="1" customWidth="1"/>
    <col min="17" max="17" width="9.28515625" bestFit="1" customWidth="1"/>
    <col min="18" max="19" width="12.140625" bestFit="1" customWidth="1"/>
    <col min="20" max="20" width="9.28515625" bestFit="1" customWidth="1"/>
    <col min="21" max="21" width="13.28515625" bestFit="1" customWidth="1"/>
  </cols>
  <sheetData>
    <row r="1" spans="1:21" x14ac:dyDescent="0.25">
      <c r="B1" t="s">
        <v>11</v>
      </c>
      <c r="C1" t="s">
        <v>0</v>
      </c>
      <c r="D1" t="s">
        <v>12</v>
      </c>
      <c r="E1" t="s">
        <v>1</v>
      </c>
      <c r="F1" t="s">
        <v>13</v>
      </c>
      <c r="G1" t="s">
        <v>14</v>
      </c>
      <c r="H1" t="s">
        <v>2</v>
      </c>
      <c r="I1" t="s">
        <v>15</v>
      </c>
      <c r="J1" t="s">
        <v>16</v>
      </c>
      <c r="K1" t="s">
        <v>17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18</v>
      </c>
      <c r="R1" t="s">
        <v>19</v>
      </c>
      <c r="S1" t="s">
        <v>20</v>
      </c>
      <c r="T1" t="s">
        <v>21</v>
      </c>
      <c r="U1" t="s">
        <v>8</v>
      </c>
    </row>
    <row r="2" spans="1:21" x14ac:dyDescent="0.25">
      <c r="A2">
        <f>LEFT(B2,9)*1</f>
        <v>40102005</v>
      </c>
      <c r="B2" t="s">
        <v>22</v>
      </c>
      <c r="C2" s="1">
        <f>IFERROR(VLOOKUP($A2,delibsc,2,0),0)*(Físico!B2)</f>
        <v>0</v>
      </c>
      <c r="D2" s="1">
        <f>IFERROR(VLOOKUP($A2,delibsc,2,0),0)*(Físico!C2)</f>
        <v>0</v>
      </c>
      <c r="E2" s="1">
        <f>IFERROR(VLOOKUP($A2,delibsc,2,0),0)*(Físico!D2)</f>
        <v>0</v>
      </c>
      <c r="F2" s="1">
        <f>IFERROR(VLOOKUP($A2,delibsc,2,0),0)*(Físico!E2)</f>
        <v>0</v>
      </c>
      <c r="G2" s="1">
        <f>IFERROR(VLOOKUP($A2,delibsc,2,0),0)*(Físico!F2)</f>
        <v>0</v>
      </c>
      <c r="H2" s="1">
        <f>IFERROR(VLOOKUP($A2,delibsc,2,0),0)*(Físico!G2)</f>
        <v>1427.24</v>
      </c>
      <c r="I2" s="1">
        <f>IFERROR(VLOOKUP($A2,delibsc,2,0),0)*(Físico!H2)</f>
        <v>0</v>
      </c>
      <c r="J2" s="1">
        <f>IFERROR(VLOOKUP($A2,delibsc,2,0),0)*(Físico!I2)</f>
        <v>0</v>
      </c>
      <c r="K2" s="1">
        <f>IFERROR(VLOOKUP($A2,delibsc,2,0),0)*(Físico!J2)</f>
        <v>713.62</v>
      </c>
      <c r="L2" s="1">
        <f>IFERROR(VLOOKUP($A2,delibsc,2,0),0)*(Físico!K2)</f>
        <v>0</v>
      </c>
      <c r="M2" s="1">
        <f>IFERROR(VLOOKUP($A2,delibsc,2,0),0)*(Físico!L2)</f>
        <v>0</v>
      </c>
      <c r="N2" s="1">
        <f>IFERROR(VLOOKUP($A2,delibsc,2,0),0)*(Físico!M2)</f>
        <v>0</v>
      </c>
      <c r="O2" s="1">
        <f>IFERROR(VLOOKUP($A2,delibsc,2,0),0)*(Físico!N2)</f>
        <v>0</v>
      </c>
      <c r="P2" s="1">
        <f>IFERROR(VLOOKUP($A2,delibsc,2,0),0)*(Físico!O2)</f>
        <v>1427.24</v>
      </c>
      <c r="Q2" s="1">
        <f>IFERROR(VLOOKUP($A2,delibsc,2,0),0)*(Físico!P2)</f>
        <v>0</v>
      </c>
      <c r="R2" s="1">
        <f>IFERROR(VLOOKUP($A2,delibsc,2,0),0)*(Físico!Q2)</f>
        <v>0</v>
      </c>
      <c r="S2" s="1">
        <f>IFERROR(VLOOKUP($A2,delibsc,2,0),0)*(Físico!R2)</f>
        <v>0</v>
      </c>
      <c r="T2" s="1">
        <f>IFERROR(VLOOKUP($A2,delibsc,2,0),0)*(Físico!S2)</f>
        <v>0</v>
      </c>
      <c r="U2" s="1">
        <f>SUM(C2:T2)</f>
        <v>3568.1000000000004</v>
      </c>
    </row>
    <row r="3" spans="1:21" x14ac:dyDescent="0.25">
      <c r="A3">
        <f t="shared" ref="A3:A42" si="0">LEFT(B3,9)*1</f>
        <v>40102010</v>
      </c>
      <c r="B3" t="s">
        <v>23</v>
      </c>
      <c r="C3" s="1">
        <f>IFERROR(VLOOKUP($A3,delibsc,2,0),0)*(Físico!B3)</f>
        <v>0</v>
      </c>
      <c r="D3" s="1">
        <f>IFERROR(VLOOKUP($A3,delibsc,2,0),0)*(Físico!C3)</f>
        <v>0</v>
      </c>
      <c r="E3" s="1">
        <f>IFERROR(VLOOKUP($A3,delibsc,2,0),0)*(Físico!D3)</f>
        <v>0</v>
      </c>
      <c r="F3" s="1">
        <f>IFERROR(VLOOKUP($A3,delibsc,2,0),0)*(Físico!E3)</f>
        <v>0</v>
      </c>
      <c r="G3" s="1">
        <f>IFERROR(VLOOKUP($A3,delibsc,2,0),0)*(Físico!F3)</f>
        <v>0</v>
      </c>
      <c r="H3" s="1">
        <f>IFERROR(VLOOKUP($A3,delibsc,2,0),0)*(Físico!G3)</f>
        <v>0</v>
      </c>
      <c r="I3" s="1">
        <f>IFERROR(VLOOKUP($A3,delibsc,2,0),0)*(Físico!H3)</f>
        <v>632.44000000000005</v>
      </c>
      <c r="J3" s="1">
        <f>IFERROR(VLOOKUP($A3,delibsc,2,0),0)*(Físico!I3)</f>
        <v>0</v>
      </c>
      <c r="K3" s="1">
        <f>IFERROR(VLOOKUP($A3,delibsc,2,0),0)*(Físico!J3)</f>
        <v>0</v>
      </c>
      <c r="L3" s="1">
        <f>IFERROR(VLOOKUP($A3,delibsc,2,0),0)*(Físico!K3)</f>
        <v>0</v>
      </c>
      <c r="M3" s="1">
        <f>IFERROR(VLOOKUP($A3,delibsc,2,0),0)*(Físico!L3)</f>
        <v>0</v>
      </c>
      <c r="N3" s="1">
        <f>IFERROR(VLOOKUP($A3,delibsc,2,0),0)*(Físico!M3)</f>
        <v>0</v>
      </c>
      <c r="O3" s="1">
        <f>IFERROR(VLOOKUP($A3,delibsc,2,0),0)*(Físico!N3)</f>
        <v>0</v>
      </c>
      <c r="P3" s="1">
        <f>IFERROR(VLOOKUP($A3,delibsc,2,0),0)*(Físico!O3)</f>
        <v>0</v>
      </c>
      <c r="Q3" s="1">
        <f>IFERROR(VLOOKUP($A3,delibsc,2,0),0)*(Físico!P3)</f>
        <v>0</v>
      </c>
      <c r="R3" s="1">
        <f>IFERROR(VLOOKUP($A3,delibsc,2,0),0)*(Físico!Q3)</f>
        <v>0</v>
      </c>
      <c r="S3" s="1">
        <f>IFERROR(VLOOKUP($A3,delibsc,2,0),0)*(Físico!R3)</f>
        <v>0</v>
      </c>
      <c r="T3" s="1">
        <f>IFERROR(VLOOKUP($A3,delibsc,2,0),0)*(Físico!S3)</f>
        <v>0</v>
      </c>
      <c r="U3" s="1">
        <f t="shared" ref="U3:U43" si="1">SUM(C3:T3)</f>
        <v>632.44000000000005</v>
      </c>
    </row>
    <row r="4" spans="1:21" x14ac:dyDescent="0.25">
      <c r="A4">
        <f t="shared" si="0"/>
        <v>40301010</v>
      </c>
      <c r="B4" t="s">
        <v>24</v>
      </c>
      <c r="C4" s="1">
        <f>IFERROR(VLOOKUP($A4,delibsc,2,0),0)*(Físico!B4)</f>
        <v>0</v>
      </c>
      <c r="D4" s="1">
        <f>IFERROR(VLOOKUP($A4,delibsc,2,0),0)*(Físico!C4)</f>
        <v>0</v>
      </c>
      <c r="E4" s="1">
        <f>IFERROR(VLOOKUP($A4,delibsc,2,0),0)*(Físico!D4)</f>
        <v>0</v>
      </c>
      <c r="F4" s="1">
        <f>IFERROR(VLOOKUP($A4,delibsc,2,0),0)*(Físico!E4)</f>
        <v>0</v>
      </c>
      <c r="G4" s="1">
        <f>IFERROR(VLOOKUP($A4,delibsc,2,0),0)*(Físico!F4)</f>
        <v>0</v>
      </c>
      <c r="H4" s="1">
        <f>IFERROR(VLOOKUP($A4,delibsc,2,0),0)*(Físico!G4)</f>
        <v>0</v>
      </c>
      <c r="I4" s="1">
        <f>IFERROR(VLOOKUP($A4,delibsc,2,0),0)*(Físico!H4)</f>
        <v>0</v>
      </c>
      <c r="J4" s="1">
        <f>IFERROR(VLOOKUP($A4,delibsc,2,0),0)*(Físico!I4)</f>
        <v>0</v>
      </c>
      <c r="K4" s="1">
        <f>IFERROR(VLOOKUP($A4,delibsc,2,0),0)*(Físico!J4)</f>
        <v>0</v>
      </c>
      <c r="L4" s="1">
        <f>IFERROR(VLOOKUP($A4,delibsc,2,0),0)*(Físico!K4)</f>
        <v>0</v>
      </c>
      <c r="M4" s="1">
        <f>IFERROR(VLOOKUP($A4,delibsc,2,0),0)*(Físico!L4)</f>
        <v>0</v>
      </c>
      <c r="N4" s="1">
        <f>IFERROR(VLOOKUP($A4,delibsc,2,0),0)*(Físico!M4)</f>
        <v>0</v>
      </c>
      <c r="O4" s="1">
        <f>IFERROR(VLOOKUP($A4,delibsc,2,0),0)*(Físico!N4)</f>
        <v>0</v>
      </c>
      <c r="P4" s="1">
        <f>IFERROR(VLOOKUP($A4,delibsc,2,0),0)*(Físico!O4)</f>
        <v>0</v>
      </c>
      <c r="Q4" s="1">
        <f>IFERROR(VLOOKUP($A4,delibsc,2,0),0)*(Físico!P4)</f>
        <v>0</v>
      </c>
      <c r="R4" s="1">
        <f>IFERROR(VLOOKUP($A4,delibsc,2,0),0)*(Físico!Q4)</f>
        <v>0</v>
      </c>
      <c r="S4" s="1">
        <f>IFERROR(VLOOKUP($A4,delibsc,2,0),0)*(Físico!R4)</f>
        <v>0</v>
      </c>
      <c r="T4" s="1">
        <f>IFERROR(VLOOKUP($A4,delibsc,2,0),0)*(Físico!S4)</f>
        <v>0</v>
      </c>
      <c r="U4" s="1">
        <f t="shared" si="1"/>
        <v>0</v>
      </c>
    </row>
    <row r="5" spans="1:21" x14ac:dyDescent="0.25">
      <c r="A5">
        <f t="shared" si="0"/>
        <v>40401003</v>
      </c>
      <c r="B5" t="s">
        <v>25</v>
      </c>
      <c r="C5" s="1">
        <f>IFERROR(VLOOKUP($A5,delibsc,2,0),0)*(Físico!B5)</f>
        <v>0</v>
      </c>
      <c r="D5" s="1">
        <f>IFERROR(VLOOKUP($A5,delibsc,2,0),0)*(Físico!C5)</f>
        <v>0</v>
      </c>
      <c r="E5" s="1">
        <f>IFERROR(VLOOKUP($A5,delibsc,2,0),0)*(Físico!D5)</f>
        <v>0</v>
      </c>
      <c r="F5" s="1">
        <f>IFERROR(VLOOKUP($A5,delibsc,2,0),0)*(Físico!E5)</f>
        <v>0</v>
      </c>
      <c r="G5" s="1">
        <f>IFERROR(VLOOKUP($A5,delibsc,2,0),0)*(Físico!F5)</f>
        <v>0</v>
      </c>
      <c r="H5" s="1">
        <f>IFERROR(VLOOKUP($A5,delibsc,2,0),0)*(Físico!G5)</f>
        <v>0</v>
      </c>
      <c r="I5" s="1">
        <f>IFERROR(VLOOKUP($A5,delibsc,2,0),0)*(Físico!H5)</f>
        <v>0</v>
      </c>
      <c r="J5" s="1">
        <f>IFERROR(VLOOKUP($A5,delibsc,2,0),0)*(Físico!I5)</f>
        <v>0</v>
      </c>
      <c r="K5" s="1">
        <f>IFERROR(VLOOKUP($A5,delibsc,2,0),0)*(Físico!J5)</f>
        <v>0</v>
      </c>
      <c r="L5" s="1">
        <f>IFERROR(VLOOKUP($A5,delibsc,2,0),0)*(Físico!K5)</f>
        <v>0</v>
      </c>
      <c r="M5" s="1">
        <f>IFERROR(VLOOKUP($A5,delibsc,2,0),0)*(Físico!L5)</f>
        <v>0</v>
      </c>
      <c r="N5" s="1">
        <f>IFERROR(VLOOKUP($A5,delibsc,2,0),0)*(Físico!M5)</f>
        <v>0</v>
      </c>
      <c r="O5" s="1">
        <f>IFERROR(VLOOKUP($A5,delibsc,2,0),0)*(Físico!N5)</f>
        <v>0</v>
      </c>
      <c r="P5" s="1">
        <f>IFERROR(VLOOKUP($A5,delibsc,2,0),0)*(Físico!O5)</f>
        <v>0</v>
      </c>
      <c r="Q5" s="1">
        <f>IFERROR(VLOOKUP($A5,delibsc,2,0),0)*(Físico!P5)</f>
        <v>0</v>
      </c>
      <c r="R5" s="1">
        <f>IFERROR(VLOOKUP($A5,delibsc,2,0),0)*(Físico!Q5)</f>
        <v>2367.62</v>
      </c>
      <c r="S5" s="1">
        <f>IFERROR(VLOOKUP($A5,delibsc,2,0),0)*(Físico!R5)</f>
        <v>0</v>
      </c>
      <c r="T5" s="1">
        <f>IFERROR(VLOOKUP($A5,delibsc,2,0),0)*(Físico!S5)</f>
        <v>0</v>
      </c>
      <c r="U5" s="1">
        <f t="shared" si="1"/>
        <v>2367.62</v>
      </c>
    </row>
    <row r="6" spans="1:21" x14ac:dyDescent="0.25">
      <c r="A6">
        <f t="shared" si="0"/>
        <v>40402024</v>
      </c>
      <c r="B6" t="s">
        <v>26</v>
      </c>
      <c r="C6" s="1">
        <f>IFERROR(VLOOKUP($A6,delibsc,2,0),0)*(Físico!B6)</f>
        <v>0</v>
      </c>
      <c r="D6" s="1">
        <f>IFERROR(VLOOKUP($A6,delibsc,2,0),0)*(Físico!C6)</f>
        <v>0</v>
      </c>
      <c r="E6" s="1">
        <f>IFERROR(VLOOKUP($A6,delibsc,2,0),0)*(Físico!D6)</f>
        <v>0</v>
      </c>
      <c r="F6" s="1">
        <f>IFERROR(VLOOKUP($A6,delibsc,2,0),0)*(Físico!E6)</f>
        <v>0</v>
      </c>
      <c r="G6" s="1">
        <f>IFERROR(VLOOKUP($A6,delibsc,2,0),0)*(Físico!F6)</f>
        <v>0</v>
      </c>
      <c r="H6" s="1">
        <f>IFERROR(VLOOKUP($A6,delibsc,2,0),0)*(Físico!G6)</f>
        <v>0</v>
      </c>
      <c r="I6" s="1">
        <f>IFERROR(VLOOKUP($A6,delibsc,2,0),0)*(Físico!H6)</f>
        <v>0</v>
      </c>
      <c r="J6" s="1">
        <f>IFERROR(VLOOKUP($A6,delibsc,2,0),0)*(Físico!I6)</f>
        <v>0</v>
      </c>
      <c r="K6" s="1">
        <f>IFERROR(VLOOKUP($A6,delibsc,2,0),0)*(Físico!J6)</f>
        <v>0</v>
      </c>
      <c r="L6" s="1">
        <f>IFERROR(VLOOKUP($A6,delibsc,2,0),0)*(Físico!K6)</f>
        <v>0</v>
      </c>
      <c r="M6" s="1">
        <f>IFERROR(VLOOKUP($A6,delibsc,2,0),0)*(Físico!L6)</f>
        <v>0</v>
      </c>
      <c r="N6" s="1">
        <f>IFERROR(VLOOKUP($A6,delibsc,2,0),0)*(Físico!M6)</f>
        <v>0</v>
      </c>
      <c r="O6" s="1">
        <f>IFERROR(VLOOKUP($A6,delibsc,2,0),0)*(Físico!N6)</f>
        <v>0</v>
      </c>
      <c r="P6" s="1">
        <f>IFERROR(VLOOKUP($A6,delibsc,2,0),0)*(Físico!O6)</f>
        <v>0</v>
      </c>
      <c r="Q6" s="1">
        <f>IFERROR(VLOOKUP($A6,delibsc,2,0),0)*(Físico!P6)</f>
        <v>0</v>
      </c>
      <c r="R6" s="1">
        <f>IFERROR(VLOOKUP($A6,delibsc,2,0),0)*(Físico!Q6)</f>
        <v>0</v>
      </c>
      <c r="S6" s="1">
        <f>IFERROR(VLOOKUP($A6,delibsc,2,0),0)*(Físico!R6)</f>
        <v>0</v>
      </c>
      <c r="T6" s="1">
        <f>IFERROR(VLOOKUP($A6,delibsc,2,0),0)*(Físico!S6)</f>
        <v>0</v>
      </c>
      <c r="U6" s="1">
        <f t="shared" si="1"/>
        <v>0</v>
      </c>
    </row>
    <row r="7" spans="1:21" x14ac:dyDescent="0.25">
      <c r="A7">
        <f t="shared" si="0"/>
        <v>40703003</v>
      </c>
      <c r="B7" t="s">
        <v>27</v>
      </c>
      <c r="C7" s="1">
        <f>IFERROR(VLOOKUP($A7,delibsc,2,0),0)*(Físico!B7)</f>
        <v>0</v>
      </c>
      <c r="D7" s="1">
        <f>IFERROR(VLOOKUP($A7,delibsc,2,0),0)*(Físico!C7)</f>
        <v>0</v>
      </c>
      <c r="E7" s="1">
        <f>IFERROR(VLOOKUP($A7,delibsc,2,0),0)*(Físico!D7)</f>
        <v>0</v>
      </c>
      <c r="F7" s="1">
        <f>IFERROR(VLOOKUP($A7,delibsc,2,0),0)*(Físico!E7)</f>
        <v>0</v>
      </c>
      <c r="G7" s="1">
        <f>IFERROR(VLOOKUP($A7,delibsc,2,0),0)*(Físico!F7)</f>
        <v>0</v>
      </c>
      <c r="H7" s="1">
        <f>IFERROR(VLOOKUP($A7,delibsc,2,0),0)*(Físico!G7)</f>
        <v>0</v>
      </c>
      <c r="I7" s="1">
        <f>IFERROR(VLOOKUP($A7,delibsc,2,0),0)*(Físico!H7)</f>
        <v>5954.7000000000007</v>
      </c>
      <c r="J7" s="1">
        <f>IFERROR(VLOOKUP($A7,delibsc,2,0),0)*(Físico!I7)</f>
        <v>0</v>
      </c>
      <c r="K7" s="1">
        <f>IFERROR(VLOOKUP($A7,delibsc,2,0),0)*(Físico!J7)</f>
        <v>0</v>
      </c>
      <c r="L7" s="1">
        <f>IFERROR(VLOOKUP($A7,delibsc,2,0),0)*(Físico!K7)</f>
        <v>0</v>
      </c>
      <c r="M7" s="1">
        <f>IFERROR(VLOOKUP($A7,delibsc,2,0),0)*(Físico!L7)</f>
        <v>0</v>
      </c>
      <c r="N7" s="1">
        <f>IFERROR(VLOOKUP($A7,delibsc,2,0),0)*(Físico!M7)</f>
        <v>0</v>
      </c>
      <c r="O7" s="1">
        <f>IFERROR(VLOOKUP($A7,delibsc,2,0),0)*(Físico!N7)</f>
        <v>0</v>
      </c>
      <c r="P7" s="1">
        <f>IFERROR(VLOOKUP($A7,delibsc,2,0),0)*(Físico!O7)</f>
        <v>0</v>
      </c>
      <c r="Q7" s="1">
        <f>IFERROR(VLOOKUP($A7,delibsc,2,0),0)*(Físico!P7)</f>
        <v>0</v>
      </c>
      <c r="R7" s="1">
        <f>IFERROR(VLOOKUP($A7,delibsc,2,0),0)*(Físico!Q7)</f>
        <v>0</v>
      </c>
      <c r="S7" s="1">
        <f>IFERROR(VLOOKUP($A7,delibsc,2,0),0)*(Físico!R7)</f>
        <v>0</v>
      </c>
      <c r="T7" s="1">
        <f>IFERROR(VLOOKUP($A7,delibsc,2,0),0)*(Físico!S7)</f>
        <v>0</v>
      </c>
      <c r="U7" s="1">
        <f t="shared" si="1"/>
        <v>5954.7000000000007</v>
      </c>
    </row>
    <row r="8" spans="1:21" x14ac:dyDescent="0.25">
      <c r="A8">
        <f t="shared" si="0"/>
        <v>40703012</v>
      </c>
      <c r="B8" t="s">
        <v>28</v>
      </c>
      <c r="C8" s="1">
        <f>IFERROR(VLOOKUP($A8,delibsc,2,0),0)*(Físico!B8)</f>
        <v>0</v>
      </c>
      <c r="D8" s="1">
        <f>IFERROR(VLOOKUP($A8,delibsc,2,0),0)*(Físico!C8)</f>
        <v>0</v>
      </c>
      <c r="E8" s="1">
        <f>IFERROR(VLOOKUP($A8,delibsc,2,0),0)*(Físico!D8)</f>
        <v>0</v>
      </c>
      <c r="F8" s="1">
        <f>IFERROR(VLOOKUP($A8,delibsc,2,0),0)*(Físico!E8)</f>
        <v>0</v>
      </c>
      <c r="G8" s="1">
        <f>IFERROR(VLOOKUP($A8,delibsc,2,0),0)*(Físico!F8)</f>
        <v>0</v>
      </c>
      <c r="H8" s="1">
        <f>IFERROR(VLOOKUP($A8,delibsc,2,0),0)*(Físico!G8)</f>
        <v>0</v>
      </c>
      <c r="I8" s="1">
        <f>IFERROR(VLOOKUP($A8,delibsc,2,0),0)*(Físico!H8)</f>
        <v>0</v>
      </c>
      <c r="J8" s="1">
        <f>IFERROR(VLOOKUP($A8,delibsc,2,0),0)*(Físico!I8)</f>
        <v>0</v>
      </c>
      <c r="K8" s="1">
        <f>IFERROR(VLOOKUP($A8,delibsc,2,0),0)*(Físico!J8)</f>
        <v>0</v>
      </c>
      <c r="L8" s="1">
        <f>IFERROR(VLOOKUP($A8,delibsc,2,0),0)*(Físico!K8)</f>
        <v>0</v>
      </c>
      <c r="M8" s="1">
        <f>IFERROR(VLOOKUP($A8,delibsc,2,0),0)*(Físico!L8)</f>
        <v>0</v>
      </c>
      <c r="N8" s="1">
        <f>IFERROR(VLOOKUP($A8,delibsc,2,0),0)*(Físico!M8)</f>
        <v>0</v>
      </c>
      <c r="O8" s="1">
        <f>IFERROR(VLOOKUP($A8,delibsc,2,0),0)*(Físico!N8)</f>
        <v>0</v>
      </c>
      <c r="P8" s="1">
        <f>IFERROR(VLOOKUP($A8,delibsc,2,0),0)*(Físico!O8)</f>
        <v>0</v>
      </c>
      <c r="Q8" s="1">
        <f>IFERROR(VLOOKUP($A8,delibsc,2,0),0)*(Físico!P8)</f>
        <v>0</v>
      </c>
      <c r="R8" s="1">
        <f>IFERROR(VLOOKUP($A8,delibsc,2,0),0)*(Físico!Q8)</f>
        <v>0</v>
      </c>
      <c r="S8" s="1">
        <f>IFERROR(VLOOKUP($A8,delibsc,2,0),0)*(Físico!R8)</f>
        <v>0</v>
      </c>
      <c r="T8" s="1">
        <f>IFERROR(VLOOKUP($A8,delibsc,2,0),0)*(Físico!S8)</f>
        <v>0</v>
      </c>
      <c r="U8" s="1">
        <f t="shared" si="1"/>
        <v>0</v>
      </c>
    </row>
    <row r="9" spans="1:21" x14ac:dyDescent="0.25">
      <c r="A9">
        <f t="shared" si="0"/>
        <v>40704008</v>
      </c>
      <c r="B9" t="s">
        <v>29</v>
      </c>
      <c r="C9" s="1">
        <f>IFERROR(VLOOKUP($A9,delibsc,2,0),0)*(Físico!B9)</f>
        <v>0</v>
      </c>
      <c r="D9" s="1">
        <f>IFERROR(VLOOKUP($A9,delibsc,2,0),0)*(Físico!C9)</f>
        <v>0</v>
      </c>
      <c r="E9" s="1">
        <f>IFERROR(VLOOKUP($A9,delibsc,2,0),0)*(Físico!D9)</f>
        <v>0</v>
      </c>
      <c r="F9" s="1">
        <f>IFERROR(VLOOKUP($A9,delibsc,2,0),0)*(Físico!E9)</f>
        <v>0</v>
      </c>
      <c r="G9" s="1">
        <f>IFERROR(VLOOKUP($A9,delibsc,2,0),0)*(Físico!F9)</f>
        <v>0</v>
      </c>
      <c r="H9" s="1">
        <f>IFERROR(VLOOKUP($A9,delibsc,2,0),0)*(Físico!G9)</f>
        <v>0</v>
      </c>
      <c r="I9" s="1">
        <f>IFERROR(VLOOKUP($A9,delibsc,2,0),0)*(Físico!H9)</f>
        <v>539.91999999999996</v>
      </c>
      <c r="J9" s="1">
        <f>IFERROR(VLOOKUP($A9,delibsc,2,0),0)*(Físico!I9)</f>
        <v>0</v>
      </c>
      <c r="K9" s="1">
        <f>IFERROR(VLOOKUP($A9,delibsc,2,0),0)*(Físico!J9)</f>
        <v>0</v>
      </c>
      <c r="L9" s="1">
        <f>IFERROR(VLOOKUP($A9,delibsc,2,0),0)*(Físico!K9)</f>
        <v>0</v>
      </c>
      <c r="M9" s="1">
        <f>IFERROR(VLOOKUP($A9,delibsc,2,0),0)*(Físico!L9)</f>
        <v>0</v>
      </c>
      <c r="N9" s="1">
        <f>IFERROR(VLOOKUP($A9,delibsc,2,0),0)*(Físico!M9)</f>
        <v>0</v>
      </c>
      <c r="O9" s="1">
        <f>IFERROR(VLOOKUP($A9,delibsc,2,0),0)*(Físico!N9)</f>
        <v>0</v>
      </c>
      <c r="P9" s="1">
        <f>IFERROR(VLOOKUP($A9,delibsc,2,0),0)*(Físico!O9)</f>
        <v>0</v>
      </c>
      <c r="Q9" s="1">
        <f>IFERROR(VLOOKUP($A9,delibsc,2,0),0)*(Físico!P9)</f>
        <v>0</v>
      </c>
      <c r="R9" s="1">
        <f>IFERROR(VLOOKUP($A9,delibsc,2,0),0)*(Físico!Q9)</f>
        <v>0</v>
      </c>
      <c r="S9" s="1">
        <f>IFERROR(VLOOKUP($A9,delibsc,2,0),0)*(Físico!R9)</f>
        <v>0</v>
      </c>
      <c r="T9" s="1">
        <f>IFERROR(VLOOKUP($A9,delibsc,2,0),0)*(Físico!S9)</f>
        <v>0</v>
      </c>
      <c r="U9" s="1">
        <f t="shared" si="1"/>
        <v>539.91999999999996</v>
      </c>
    </row>
    <row r="10" spans="1:21" x14ac:dyDescent="0.25">
      <c r="A10">
        <f t="shared" si="0"/>
        <v>40704010</v>
      </c>
      <c r="B10" t="s">
        <v>30</v>
      </c>
      <c r="C10" s="1">
        <f>IFERROR(VLOOKUP($A10,delibsc,2,0),0)*(Físico!B10)</f>
        <v>0</v>
      </c>
      <c r="D10" s="1">
        <f>IFERROR(VLOOKUP($A10,delibsc,2,0),0)*(Físico!C10)</f>
        <v>0</v>
      </c>
      <c r="E10" s="1">
        <f>IFERROR(VLOOKUP($A10,delibsc,2,0),0)*(Físico!D10)</f>
        <v>0</v>
      </c>
      <c r="F10" s="1">
        <f>IFERROR(VLOOKUP($A10,delibsc,2,0),0)*(Físico!E10)</f>
        <v>0</v>
      </c>
      <c r="G10" s="1">
        <f>IFERROR(VLOOKUP($A10,delibsc,2,0),0)*(Físico!F10)</f>
        <v>0</v>
      </c>
      <c r="H10" s="1">
        <f>IFERROR(VLOOKUP($A10,delibsc,2,0),0)*(Físico!G10)</f>
        <v>0</v>
      </c>
      <c r="I10" s="1">
        <f>IFERROR(VLOOKUP($A10,delibsc,2,0),0)*(Físico!H10)</f>
        <v>5103.76</v>
      </c>
      <c r="J10" s="1">
        <f>IFERROR(VLOOKUP($A10,delibsc,2,0),0)*(Físico!I10)</f>
        <v>0</v>
      </c>
      <c r="K10" s="1">
        <f>IFERROR(VLOOKUP($A10,delibsc,2,0),0)*(Físico!J10)</f>
        <v>0</v>
      </c>
      <c r="L10" s="1">
        <f>IFERROR(VLOOKUP($A10,delibsc,2,0),0)*(Físico!K10)</f>
        <v>0</v>
      </c>
      <c r="M10" s="1">
        <f>IFERROR(VLOOKUP($A10,delibsc,2,0),0)*(Físico!L10)</f>
        <v>0</v>
      </c>
      <c r="N10" s="1">
        <f>IFERROR(VLOOKUP($A10,delibsc,2,0),0)*(Físico!M10)</f>
        <v>0</v>
      </c>
      <c r="O10" s="1">
        <f>IFERROR(VLOOKUP($A10,delibsc,2,0),0)*(Físico!N10)</f>
        <v>0</v>
      </c>
      <c r="P10" s="1">
        <f>IFERROR(VLOOKUP($A10,delibsc,2,0),0)*(Físico!O10)</f>
        <v>0</v>
      </c>
      <c r="Q10" s="1">
        <f>IFERROR(VLOOKUP($A10,delibsc,2,0),0)*(Físico!P10)</f>
        <v>0</v>
      </c>
      <c r="R10" s="1">
        <f>IFERROR(VLOOKUP($A10,delibsc,2,0),0)*(Físico!Q10)</f>
        <v>637.97</v>
      </c>
      <c r="S10" s="1">
        <f>IFERROR(VLOOKUP($A10,delibsc,2,0),0)*(Físico!R10)</f>
        <v>0</v>
      </c>
      <c r="T10" s="1">
        <f>IFERROR(VLOOKUP($A10,delibsc,2,0),0)*(Físico!S10)</f>
        <v>0</v>
      </c>
      <c r="U10" s="1">
        <f t="shared" si="1"/>
        <v>5741.7300000000005</v>
      </c>
    </row>
    <row r="11" spans="1:21" x14ac:dyDescent="0.25">
      <c r="A11">
        <f t="shared" si="0"/>
        <v>40704012</v>
      </c>
      <c r="B11" t="s">
        <v>31</v>
      </c>
      <c r="C11" s="1">
        <f>IFERROR(VLOOKUP($A11,delibsc,2,0),0)*(Físico!B11)</f>
        <v>0</v>
      </c>
      <c r="D11" s="1">
        <f>IFERROR(VLOOKUP($A11,delibsc,2,0),0)*(Físico!C11)</f>
        <v>0</v>
      </c>
      <c r="E11" s="1">
        <f>IFERROR(VLOOKUP($A11,delibsc,2,0),0)*(Físico!D11)</f>
        <v>0</v>
      </c>
      <c r="F11" s="1">
        <f>IFERROR(VLOOKUP($A11,delibsc,2,0),0)*(Físico!E11)</f>
        <v>0</v>
      </c>
      <c r="G11" s="1">
        <f>IFERROR(VLOOKUP($A11,delibsc,2,0),0)*(Físico!F11)</f>
        <v>0</v>
      </c>
      <c r="H11" s="1">
        <f>IFERROR(VLOOKUP($A11,delibsc,2,0),0)*(Físico!G11)</f>
        <v>0</v>
      </c>
      <c r="I11" s="1">
        <f>IFERROR(VLOOKUP($A11,delibsc,2,0),0)*(Físico!H11)</f>
        <v>869.98</v>
      </c>
      <c r="J11" s="1">
        <f>IFERROR(VLOOKUP($A11,delibsc,2,0),0)*(Físico!I11)</f>
        <v>0</v>
      </c>
      <c r="K11" s="1">
        <f>IFERROR(VLOOKUP($A11,delibsc,2,0),0)*(Físico!J11)</f>
        <v>0</v>
      </c>
      <c r="L11" s="1">
        <f>IFERROR(VLOOKUP($A11,delibsc,2,0),0)*(Físico!K11)</f>
        <v>0</v>
      </c>
      <c r="M11" s="1">
        <f>IFERROR(VLOOKUP($A11,delibsc,2,0),0)*(Físico!L11)</f>
        <v>0</v>
      </c>
      <c r="N11" s="1">
        <f>IFERROR(VLOOKUP($A11,delibsc,2,0),0)*(Físico!M11)</f>
        <v>0</v>
      </c>
      <c r="O11" s="1">
        <f>IFERROR(VLOOKUP($A11,delibsc,2,0),0)*(Físico!N11)</f>
        <v>0</v>
      </c>
      <c r="P11" s="1">
        <f>IFERROR(VLOOKUP($A11,delibsc,2,0),0)*(Físico!O11)</f>
        <v>0</v>
      </c>
      <c r="Q11" s="1">
        <f>IFERROR(VLOOKUP($A11,delibsc,2,0),0)*(Físico!P11)</f>
        <v>0</v>
      </c>
      <c r="R11" s="1">
        <f>IFERROR(VLOOKUP($A11,delibsc,2,0),0)*(Físico!Q11)</f>
        <v>0</v>
      </c>
      <c r="S11" s="1">
        <f>IFERROR(VLOOKUP($A11,delibsc,2,0),0)*(Físico!R11)</f>
        <v>0</v>
      </c>
      <c r="T11" s="1">
        <f>IFERROR(VLOOKUP($A11,delibsc,2,0),0)*(Físico!S11)</f>
        <v>0</v>
      </c>
      <c r="U11" s="1">
        <f t="shared" si="1"/>
        <v>869.98</v>
      </c>
    </row>
    <row r="12" spans="1:21" x14ac:dyDescent="0.25">
      <c r="A12">
        <f t="shared" si="0"/>
        <v>40802061</v>
      </c>
      <c r="B12" t="s">
        <v>32</v>
      </c>
      <c r="C12" s="1">
        <f>IFERROR(VLOOKUP($A12,delibsc,2,0),0)*(Físico!B12)</f>
        <v>0</v>
      </c>
      <c r="D12" s="1">
        <f>IFERROR(VLOOKUP($A12,delibsc,2,0),0)*(Físico!C12)</f>
        <v>0</v>
      </c>
      <c r="E12" s="1">
        <f>IFERROR(VLOOKUP($A12,delibsc,2,0),0)*(Físico!D12)</f>
        <v>0</v>
      </c>
      <c r="F12" s="1">
        <f>IFERROR(VLOOKUP($A12,delibsc,2,0),0)*(Físico!E12)</f>
        <v>0</v>
      </c>
      <c r="G12" s="1">
        <f>IFERROR(VLOOKUP($A12,delibsc,2,0),0)*(Físico!F12)</f>
        <v>0</v>
      </c>
      <c r="H12" s="1">
        <f>IFERROR(VLOOKUP($A12,delibsc,2,0),0)*(Físico!G12)</f>
        <v>0</v>
      </c>
      <c r="I12" s="1">
        <f>IFERROR(VLOOKUP($A12,delibsc,2,0),0)*(Físico!H12)</f>
        <v>0</v>
      </c>
      <c r="J12" s="1">
        <f>IFERROR(VLOOKUP($A12,delibsc,2,0),0)*(Físico!I12)</f>
        <v>0</v>
      </c>
      <c r="K12" s="1">
        <f>IFERROR(VLOOKUP($A12,delibsc,2,0),0)*(Físico!J12)</f>
        <v>0</v>
      </c>
      <c r="L12" s="1">
        <f>IFERROR(VLOOKUP($A12,delibsc,2,0),0)*(Físico!K12)</f>
        <v>0</v>
      </c>
      <c r="M12" s="1">
        <f>IFERROR(VLOOKUP($A12,delibsc,2,0),0)*(Físico!L12)</f>
        <v>0</v>
      </c>
      <c r="N12" s="1">
        <f>IFERROR(VLOOKUP($A12,delibsc,2,0),0)*(Físico!M12)</f>
        <v>0</v>
      </c>
      <c r="O12" s="1">
        <f>IFERROR(VLOOKUP($A12,delibsc,2,0),0)*(Físico!N12)</f>
        <v>0</v>
      </c>
      <c r="P12" s="1">
        <f>IFERROR(VLOOKUP($A12,delibsc,2,0),0)*(Físico!O12)</f>
        <v>0</v>
      </c>
      <c r="Q12" s="1">
        <f>IFERROR(VLOOKUP($A12,delibsc,2,0),0)*(Físico!P12)</f>
        <v>0</v>
      </c>
      <c r="R12" s="1">
        <f>IFERROR(VLOOKUP($A12,delibsc,2,0),0)*(Físico!Q12)</f>
        <v>0</v>
      </c>
      <c r="S12" s="1">
        <f>IFERROR(VLOOKUP($A12,delibsc,2,0),0)*(Físico!R12)</f>
        <v>258.26</v>
      </c>
      <c r="T12" s="1">
        <f>IFERROR(VLOOKUP($A12,delibsc,2,0),0)*(Físico!S12)</f>
        <v>0</v>
      </c>
      <c r="U12" s="1">
        <f t="shared" si="1"/>
        <v>258.26</v>
      </c>
    </row>
    <row r="13" spans="1:21" x14ac:dyDescent="0.25">
      <c r="A13">
        <f t="shared" si="0"/>
        <v>40803039</v>
      </c>
      <c r="B13" t="s">
        <v>33</v>
      </c>
      <c r="C13" s="1">
        <f>IFERROR(VLOOKUP($A13,delibsc,2,0),0)*(Físico!B13)</f>
        <v>0</v>
      </c>
      <c r="D13" s="1">
        <f>IFERROR(VLOOKUP($A13,delibsc,2,0),0)*(Físico!C13)</f>
        <v>0</v>
      </c>
      <c r="E13" s="1">
        <f>IFERROR(VLOOKUP($A13,delibsc,2,0),0)*(Físico!D13)</f>
        <v>0</v>
      </c>
      <c r="F13" s="1">
        <f>IFERROR(VLOOKUP($A13,delibsc,2,0),0)*(Físico!E13)</f>
        <v>0</v>
      </c>
      <c r="G13" s="1">
        <f>IFERROR(VLOOKUP($A13,delibsc,2,0),0)*(Físico!F13)</f>
        <v>0</v>
      </c>
      <c r="H13" s="1">
        <f>IFERROR(VLOOKUP($A13,delibsc,2,0),0)*(Físico!G13)</f>
        <v>0</v>
      </c>
      <c r="I13" s="1">
        <f>IFERROR(VLOOKUP($A13,delibsc,2,0),0)*(Físico!H13)</f>
        <v>0</v>
      </c>
      <c r="J13" s="1">
        <f>IFERROR(VLOOKUP($A13,delibsc,2,0),0)*(Físico!I13)</f>
        <v>0</v>
      </c>
      <c r="K13" s="1">
        <f>IFERROR(VLOOKUP($A13,delibsc,2,0),0)*(Físico!J13)</f>
        <v>0</v>
      </c>
      <c r="L13" s="1">
        <f>IFERROR(VLOOKUP($A13,delibsc,2,0),0)*(Físico!K13)</f>
        <v>0</v>
      </c>
      <c r="M13" s="1">
        <f>IFERROR(VLOOKUP($A13,delibsc,2,0),0)*(Físico!L13)</f>
        <v>0</v>
      </c>
      <c r="N13" s="1">
        <f>IFERROR(VLOOKUP($A13,delibsc,2,0),0)*(Físico!M13)</f>
        <v>0</v>
      </c>
      <c r="O13" s="1">
        <f>IFERROR(VLOOKUP($A13,delibsc,2,0),0)*(Físico!N13)</f>
        <v>0</v>
      </c>
      <c r="P13" s="1">
        <f>IFERROR(VLOOKUP($A13,delibsc,2,0),0)*(Físico!O13)</f>
        <v>0</v>
      </c>
      <c r="Q13" s="1">
        <f>IFERROR(VLOOKUP($A13,delibsc,2,0),0)*(Físico!P13)</f>
        <v>0</v>
      </c>
      <c r="R13" s="1">
        <f>IFERROR(VLOOKUP($A13,delibsc,2,0),0)*(Físico!Q13)</f>
        <v>0</v>
      </c>
      <c r="S13" s="1">
        <f>IFERROR(VLOOKUP($A13,delibsc,2,0),0)*(Físico!R13)</f>
        <v>0</v>
      </c>
      <c r="T13" s="1">
        <f>IFERROR(VLOOKUP($A13,delibsc,2,0),0)*(Físico!S13)</f>
        <v>0</v>
      </c>
      <c r="U13" s="1">
        <f t="shared" si="1"/>
        <v>0</v>
      </c>
    </row>
    <row r="14" spans="1:21" x14ac:dyDescent="0.25">
      <c r="A14">
        <f t="shared" si="0"/>
        <v>40803054</v>
      </c>
      <c r="B14" t="s">
        <v>34</v>
      </c>
      <c r="C14" s="1">
        <f>IFERROR(VLOOKUP($A14,delibsc,2,0),0)*(Físico!B14)</f>
        <v>0</v>
      </c>
      <c r="D14" s="1">
        <f>IFERROR(VLOOKUP($A14,delibsc,2,0),0)*(Físico!C14)</f>
        <v>0</v>
      </c>
      <c r="E14" s="1">
        <f>IFERROR(VLOOKUP($A14,delibsc,2,0),0)*(Físico!D14)</f>
        <v>0</v>
      </c>
      <c r="F14" s="1">
        <f>IFERROR(VLOOKUP($A14,delibsc,2,0),0)*(Físico!E14)</f>
        <v>0</v>
      </c>
      <c r="G14" s="1">
        <f>IFERROR(VLOOKUP($A14,delibsc,2,0),0)*(Físico!F14)</f>
        <v>0</v>
      </c>
      <c r="H14" s="1">
        <f>IFERROR(VLOOKUP($A14,delibsc,2,0),0)*(Físico!G14)</f>
        <v>0</v>
      </c>
      <c r="I14" s="1">
        <f>IFERROR(VLOOKUP($A14,delibsc,2,0),0)*(Físico!H14)</f>
        <v>0</v>
      </c>
      <c r="J14" s="1">
        <f>IFERROR(VLOOKUP($A14,delibsc,2,0),0)*(Físico!I14)</f>
        <v>0</v>
      </c>
      <c r="K14" s="1">
        <f>IFERROR(VLOOKUP($A14,delibsc,2,0),0)*(Físico!J14)</f>
        <v>0</v>
      </c>
      <c r="L14" s="1">
        <f>IFERROR(VLOOKUP($A14,delibsc,2,0),0)*(Físico!K14)</f>
        <v>0</v>
      </c>
      <c r="M14" s="1">
        <f>IFERROR(VLOOKUP($A14,delibsc,2,0),0)*(Físico!L14)</f>
        <v>0</v>
      </c>
      <c r="N14" s="1">
        <f>IFERROR(VLOOKUP($A14,delibsc,2,0),0)*(Físico!M14)</f>
        <v>0</v>
      </c>
      <c r="O14" s="1">
        <f>IFERROR(VLOOKUP($A14,delibsc,2,0),0)*(Físico!N14)</f>
        <v>0</v>
      </c>
      <c r="P14" s="1">
        <f>IFERROR(VLOOKUP($A14,delibsc,2,0),0)*(Físico!O14)</f>
        <v>0</v>
      </c>
      <c r="Q14" s="1">
        <f>IFERROR(VLOOKUP($A14,delibsc,2,0),0)*(Físico!P14)</f>
        <v>0</v>
      </c>
      <c r="R14" s="1">
        <f>IFERROR(VLOOKUP($A14,delibsc,2,0),0)*(Físico!Q14)</f>
        <v>0</v>
      </c>
      <c r="S14" s="1">
        <f>IFERROR(VLOOKUP($A14,delibsc,2,0),0)*(Físico!R14)</f>
        <v>0</v>
      </c>
      <c r="T14" s="1">
        <f>IFERROR(VLOOKUP($A14,delibsc,2,0),0)*(Físico!S14)</f>
        <v>0</v>
      </c>
      <c r="U14" s="1">
        <f t="shared" si="1"/>
        <v>0</v>
      </c>
    </row>
    <row r="15" spans="1:21" x14ac:dyDescent="0.25">
      <c r="A15">
        <f t="shared" si="0"/>
        <v>40805011</v>
      </c>
      <c r="B15" t="s">
        <v>35</v>
      </c>
      <c r="C15" s="1">
        <f>IFERROR(VLOOKUP($A15,delibsc,2,0),0)*(Físico!B15)</f>
        <v>0</v>
      </c>
      <c r="D15" s="1">
        <f>IFERROR(VLOOKUP($A15,delibsc,2,0),0)*(Físico!C15)</f>
        <v>0</v>
      </c>
      <c r="E15" s="1">
        <f>IFERROR(VLOOKUP($A15,delibsc,2,0),0)*(Físico!D15)</f>
        <v>0</v>
      </c>
      <c r="F15" s="1">
        <f>IFERROR(VLOOKUP($A15,delibsc,2,0),0)*(Físico!E15)</f>
        <v>0</v>
      </c>
      <c r="G15" s="1">
        <f>IFERROR(VLOOKUP($A15,delibsc,2,0),0)*(Físico!F15)</f>
        <v>0</v>
      </c>
      <c r="H15" s="1">
        <f>IFERROR(VLOOKUP($A15,delibsc,2,0),0)*(Físico!G15)</f>
        <v>0</v>
      </c>
      <c r="I15" s="1">
        <f>IFERROR(VLOOKUP($A15,delibsc,2,0),0)*(Físico!H15)</f>
        <v>0</v>
      </c>
      <c r="J15" s="1">
        <f>IFERROR(VLOOKUP($A15,delibsc,2,0),0)*(Físico!I15)</f>
        <v>0</v>
      </c>
      <c r="K15" s="1">
        <f>IFERROR(VLOOKUP($A15,delibsc,2,0),0)*(Físico!J15)</f>
        <v>0</v>
      </c>
      <c r="L15" s="1">
        <f>IFERROR(VLOOKUP($A15,delibsc,2,0),0)*(Físico!K15)</f>
        <v>0</v>
      </c>
      <c r="M15" s="1">
        <f>IFERROR(VLOOKUP($A15,delibsc,2,0),0)*(Físico!L15)</f>
        <v>0</v>
      </c>
      <c r="N15" s="1">
        <f>IFERROR(VLOOKUP($A15,delibsc,2,0),0)*(Físico!M15)</f>
        <v>0</v>
      </c>
      <c r="O15" s="1">
        <f>IFERROR(VLOOKUP($A15,delibsc,2,0),0)*(Físico!N15)</f>
        <v>0</v>
      </c>
      <c r="P15" s="1">
        <f>IFERROR(VLOOKUP($A15,delibsc,2,0),0)*(Físico!O15)</f>
        <v>0</v>
      </c>
      <c r="Q15" s="1">
        <f>IFERROR(VLOOKUP($A15,delibsc,2,0),0)*(Físico!P15)</f>
        <v>0</v>
      </c>
      <c r="R15" s="1">
        <f>IFERROR(VLOOKUP($A15,delibsc,2,0),0)*(Físico!Q15)</f>
        <v>0</v>
      </c>
      <c r="S15" s="1">
        <f>IFERROR(VLOOKUP($A15,delibsc,2,0),0)*(Físico!R15)</f>
        <v>0</v>
      </c>
      <c r="T15" s="1">
        <f>IFERROR(VLOOKUP($A15,delibsc,2,0),0)*(Físico!S15)</f>
        <v>0</v>
      </c>
      <c r="U15" s="1">
        <f t="shared" si="1"/>
        <v>0</v>
      </c>
    </row>
    <row r="16" spans="1:21" x14ac:dyDescent="0.25">
      <c r="A16">
        <f t="shared" si="0"/>
        <v>40805072</v>
      </c>
      <c r="B16" t="s">
        <v>36</v>
      </c>
      <c r="C16" s="1">
        <f>IFERROR(VLOOKUP($A16,delibsc,2,0),0)*(Físico!B16)</f>
        <v>0</v>
      </c>
      <c r="D16" s="1">
        <f>IFERROR(VLOOKUP($A16,delibsc,2,0),0)*(Físico!C16)</f>
        <v>0</v>
      </c>
      <c r="E16" s="1">
        <f>IFERROR(VLOOKUP($A16,delibsc,2,0),0)*(Físico!D16)</f>
        <v>0</v>
      </c>
      <c r="F16" s="1">
        <f>IFERROR(VLOOKUP($A16,delibsc,2,0),0)*(Físico!E16)</f>
        <v>0</v>
      </c>
      <c r="G16" s="1">
        <f>IFERROR(VLOOKUP($A16,delibsc,2,0),0)*(Físico!F16)</f>
        <v>0</v>
      </c>
      <c r="H16" s="1">
        <f>IFERROR(VLOOKUP($A16,delibsc,2,0),0)*(Físico!G16)</f>
        <v>0</v>
      </c>
      <c r="I16" s="1">
        <f>IFERROR(VLOOKUP($A16,delibsc,2,0),0)*(Físico!H16)</f>
        <v>0</v>
      </c>
      <c r="J16" s="1">
        <f>IFERROR(VLOOKUP($A16,delibsc,2,0),0)*(Físico!I16)</f>
        <v>0</v>
      </c>
      <c r="K16" s="1">
        <f>IFERROR(VLOOKUP($A16,delibsc,2,0),0)*(Físico!J16)</f>
        <v>0</v>
      </c>
      <c r="L16" s="1">
        <f>IFERROR(VLOOKUP($A16,delibsc,2,0),0)*(Físico!K16)</f>
        <v>0</v>
      </c>
      <c r="M16" s="1">
        <f>IFERROR(VLOOKUP($A16,delibsc,2,0),0)*(Físico!L16)</f>
        <v>0</v>
      </c>
      <c r="N16" s="1">
        <f>IFERROR(VLOOKUP($A16,delibsc,2,0),0)*(Físico!M16)</f>
        <v>268.42</v>
      </c>
      <c r="O16" s="1">
        <f>IFERROR(VLOOKUP($A16,delibsc,2,0),0)*(Físico!N16)</f>
        <v>0</v>
      </c>
      <c r="P16" s="1">
        <f>IFERROR(VLOOKUP($A16,delibsc,2,0),0)*(Físico!O16)</f>
        <v>0</v>
      </c>
      <c r="Q16" s="1">
        <f>IFERROR(VLOOKUP($A16,delibsc,2,0),0)*(Físico!P16)</f>
        <v>0</v>
      </c>
      <c r="R16" s="1">
        <f>IFERROR(VLOOKUP($A16,delibsc,2,0),0)*(Físico!Q16)</f>
        <v>0</v>
      </c>
      <c r="S16" s="1">
        <f>IFERROR(VLOOKUP($A16,delibsc,2,0),0)*(Físico!R16)</f>
        <v>0</v>
      </c>
      <c r="T16" s="1">
        <f>IFERROR(VLOOKUP($A16,delibsc,2,0),0)*(Físico!S16)</f>
        <v>0</v>
      </c>
      <c r="U16" s="1">
        <f t="shared" si="1"/>
        <v>268.42</v>
      </c>
    </row>
    <row r="17" spans="1:21" x14ac:dyDescent="0.25">
      <c r="A17">
        <f t="shared" si="0"/>
        <v>40806012</v>
      </c>
      <c r="B17" t="s">
        <v>37</v>
      </c>
      <c r="C17" s="1">
        <f>IFERROR(VLOOKUP($A17,delibsc,2,0),0)*(Físico!B17)</f>
        <v>0</v>
      </c>
      <c r="D17" s="1">
        <f>IFERROR(VLOOKUP($A17,delibsc,2,0),0)*(Físico!C17)</f>
        <v>0</v>
      </c>
      <c r="E17" s="1">
        <f>IFERROR(VLOOKUP($A17,delibsc,2,0),0)*(Físico!D17)</f>
        <v>0</v>
      </c>
      <c r="F17" s="1">
        <f>IFERROR(VLOOKUP($A17,delibsc,2,0),0)*(Físico!E17)</f>
        <v>0</v>
      </c>
      <c r="G17" s="1">
        <f>IFERROR(VLOOKUP($A17,delibsc,2,0),0)*(Físico!F17)</f>
        <v>0</v>
      </c>
      <c r="H17" s="1">
        <f>IFERROR(VLOOKUP($A17,delibsc,2,0),0)*(Físico!G17)</f>
        <v>283.66000000000003</v>
      </c>
      <c r="I17" s="1">
        <f>IFERROR(VLOOKUP($A17,delibsc,2,0),0)*(Físico!H17)</f>
        <v>0</v>
      </c>
      <c r="J17" s="1">
        <f>IFERROR(VLOOKUP($A17,delibsc,2,0),0)*(Físico!I17)</f>
        <v>0</v>
      </c>
      <c r="K17" s="1">
        <f>IFERROR(VLOOKUP($A17,delibsc,2,0),0)*(Físico!J17)</f>
        <v>0</v>
      </c>
      <c r="L17" s="1">
        <f>IFERROR(VLOOKUP($A17,delibsc,2,0),0)*(Físico!K17)</f>
        <v>0</v>
      </c>
      <c r="M17" s="1">
        <f>IFERROR(VLOOKUP($A17,delibsc,2,0),0)*(Físico!L17)</f>
        <v>0</v>
      </c>
      <c r="N17" s="1">
        <f>IFERROR(VLOOKUP($A17,delibsc,2,0),0)*(Físico!M17)</f>
        <v>0</v>
      </c>
      <c r="O17" s="1">
        <f>IFERROR(VLOOKUP($A17,delibsc,2,0),0)*(Físico!N17)</f>
        <v>0</v>
      </c>
      <c r="P17" s="1">
        <f>IFERROR(VLOOKUP($A17,delibsc,2,0),0)*(Físico!O17)</f>
        <v>0</v>
      </c>
      <c r="Q17" s="1">
        <f>IFERROR(VLOOKUP($A17,delibsc,2,0),0)*(Físico!P17)</f>
        <v>0</v>
      </c>
      <c r="R17" s="1">
        <f>IFERROR(VLOOKUP($A17,delibsc,2,0),0)*(Físico!Q17)</f>
        <v>0</v>
      </c>
      <c r="S17" s="1">
        <f>IFERROR(VLOOKUP($A17,delibsc,2,0),0)*(Físico!R17)</f>
        <v>0</v>
      </c>
      <c r="T17" s="1">
        <f>IFERROR(VLOOKUP($A17,delibsc,2,0),0)*(Físico!S17)</f>
        <v>0</v>
      </c>
      <c r="U17" s="1">
        <f t="shared" si="1"/>
        <v>283.66000000000003</v>
      </c>
    </row>
    <row r="18" spans="1:21" x14ac:dyDescent="0.25">
      <c r="A18">
        <f t="shared" si="0"/>
        <v>40806014</v>
      </c>
      <c r="B18" t="s">
        <v>38</v>
      </c>
      <c r="C18" s="1">
        <f>IFERROR(VLOOKUP($A18,delibsc,2,0),0)*(Físico!B18)</f>
        <v>0</v>
      </c>
      <c r="D18" s="1">
        <f>IFERROR(VLOOKUP($A18,delibsc,2,0),0)*(Físico!C18)</f>
        <v>0</v>
      </c>
      <c r="E18" s="1">
        <f>IFERROR(VLOOKUP($A18,delibsc,2,0),0)*(Físico!D18)</f>
        <v>0</v>
      </c>
      <c r="F18" s="1">
        <f>IFERROR(VLOOKUP($A18,delibsc,2,0),0)*(Físico!E18)</f>
        <v>0</v>
      </c>
      <c r="G18" s="1">
        <f>IFERROR(VLOOKUP($A18,delibsc,2,0),0)*(Físico!F18)</f>
        <v>0</v>
      </c>
      <c r="H18" s="1">
        <f>IFERROR(VLOOKUP($A18,delibsc,2,0),0)*(Físico!G18)</f>
        <v>0</v>
      </c>
      <c r="I18" s="1">
        <f>IFERROR(VLOOKUP($A18,delibsc,2,0),0)*(Físico!H18)</f>
        <v>0</v>
      </c>
      <c r="J18" s="1">
        <f>IFERROR(VLOOKUP($A18,delibsc,2,0),0)*(Físico!I18)</f>
        <v>0</v>
      </c>
      <c r="K18" s="1">
        <f>IFERROR(VLOOKUP($A18,delibsc,2,0),0)*(Físico!J18)</f>
        <v>0</v>
      </c>
      <c r="L18" s="1">
        <f>IFERROR(VLOOKUP($A18,delibsc,2,0),0)*(Físico!K18)</f>
        <v>0</v>
      </c>
      <c r="M18" s="1">
        <f>IFERROR(VLOOKUP($A18,delibsc,2,0),0)*(Físico!L18)</f>
        <v>0</v>
      </c>
      <c r="N18" s="1">
        <f>IFERROR(VLOOKUP($A18,delibsc,2,0),0)*(Físico!M18)</f>
        <v>0</v>
      </c>
      <c r="O18" s="1">
        <f>IFERROR(VLOOKUP($A18,delibsc,2,0),0)*(Físico!N18)</f>
        <v>0</v>
      </c>
      <c r="P18" s="1">
        <f>IFERROR(VLOOKUP($A18,delibsc,2,0),0)*(Físico!O18)</f>
        <v>0</v>
      </c>
      <c r="Q18" s="1">
        <f>IFERROR(VLOOKUP($A18,delibsc,2,0),0)*(Físico!P18)</f>
        <v>0</v>
      </c>
      <c r="R18" s="1">
        <f>IFERROR(VLOOKUP($A18,delibsc,2,0),0)*(Físico!Q18)</f>
        <v>0</v>
      </c>
      <c r="S18" s="1">
        <f>IFERROR(VLOOKUP($A18,delibsc,2,0),0)*(Físico!R18)</f>
        <v>445.9</v>
      </c>
      <c r="T18" s="1">
        <f>IFERROR(VLOOKUP($A18,delibsc,2,0),0)*(Físico!S18)</f>
        <v>0</v>
      </c>
      <c r="U18" s="1">
        <f t="shared" si="1"/>
        <v>445.9</v>
      </c>
    </row>
    <row r="19" spans="1:21" x14ac:dyDescent="0.25">
      <c r="A19">
        <f t="shared" si="0"/>
        <v>40806015</v>
      </c>
      <c r="B19" t="s">
        <v>39</v>
      </c>
      <c r="C19" s="1">
        <f>IFERROR(VLOOKUP($A19,delibsc,2,0),0)*(Físico!B19)</f>
        <v>0</v>
      </c>
      <c r="D19" s="1">
        <f>IFERROR(VLOOKUP($A19,delibsc,2,0),0)*(Físico!C19)</f>
        <v>0</v>
      </c>
      <c r="E19" s="1">
        <f>IFERROR(VLOOKUP($A19,delibsc,2,0),0)*(Físico!D19)</f>
        <v>0</v>
      </c>
      <c r="F19" s="1">
        <f>IFERROR(VLOOKUP($A19,delibsc,2,0),0)*(Físico!E19)</f>
        <v>0</v>
      </c>
      <c r="G19" s="1">
        <f>IFERROR(VLOOKUP($A19,delibsc,2,0),0)*(Físico!F19)</f>
        <v>0</v>
      </c>
      <c r="H19" s="1">
        <f>IFERROR(VLOOKUP($A19,delibsc,2,0),0)*(Físico!G19)</f>
        <v>0</v>
      </c>
      <c r="I19" s="1">
        <f>IFERROR(VLOOKUP($A19,delibsc,2,0),0)*(Físico!H19)</f>
        <v>0</v>
      </c>
      <c r="J19" s="1">
        <f>IFERROR(VLOOKUP($A19,delibsc,2,0),0)*(Físico!I19)</f>
        <v>0</v>
      </c>
      <c r="K19" s="1">
        <f>IFERROR(VLOOKUP($A19,delibsc,2,0),0)*(Físico!J19)</f>
        <v>0</v>
      </c>
      <c r="L19" s="1">
        <f>IFERROR(VLOOKUP($A19,delibsc,2,0),0)*(Físico!K19)</f>
        <v>0</v>
      </c>
      <c r="M19" s="1">
        <f>IFERROR(VLOOKUP($A19,delibsc,2,0),0)*(Físico!L19)</f>
        <v>610.04999999999995</v>
      </c>
      <c r="N19" s="1">
        <f>IFERROR(VLOOKUP($A19,delibsc,2,0),0)*(Físico!M19)</f>
        <v>0</v>
      </c>
      <c r="O19" s="1">
        <f>IFERROR(VLOOKUP($A19,delibsc,2,0),0)*(Físico!N19)</f>
        <v>0</v>
      </c>
      <c r="P19" s="1">
        <f>IFERROR(VLOOKUP($A19,delibsc,2,0),0)*(Físico!O19)</f>
        <v>0</v>
      </c>
      <c r="Q19" s="1">
        <f>IFERROR(VLOOKUP($A19,delibsc,2,0),0)*(Físico!P19)</f>
        <v>0</v>
      </c>
      <c r="R19" s="1">
        <f>IFERROR(VLOOKUP($A19,delibsc,2,0),0)*(Físico!Q19)</f>
        <v>0</v>
      </c>
      <c r="S19" s="1">
        <f>IFERROR(VLOOKUP($A19,delibsc,2,0),0)*(Físico!R19)</f>
        <v>0</v>
      </c>
      <c r="T19" s="1">
        <f>IFERROR(VLOOKUP($A19,delibsc,2,0),0)*(Físico!S19)</f>
        <v>0</v>
      </c>
      <c r="U19" s="1">
        <f t="shared" si="1"/>
        <v>610.04999999999995</v>
      </c>
    </row>
    <row r="20" spans="1:21" x14ac:dyDescent="0.25">
      <c r="A20">
        <f t="shared" si="0"/>
        <v>40806035</v>
      </c>
      <c r="B20" t="s">
        <v>40</v>
      </c>
      <c r="C20" s="1">
        <f>IFERROR(VLOOKUP($A20,delibsc,2,0),0)*(Físico!B20)</f>
        <v>0</v>
      </c>
      <c r="D20" s="1">
        <f>IFERROR(VLOOKUP($A20,delibsc,2,0),0)*(Físico!C20)</f>
        <v>0</v>
      </c>
      <c r="E20" s="1">
        <f>IFERROR(VLOOKUP($A20,delibsc,2,0),0)*(Físico!D20)</f>
        <v>0</v>
      </c>
      <c r="F20" s="1">
        <f>IFERROR(VLOOKUP($A20,delibsc,2,0),0)*(Físico!E20)</f>
        <v>0</v>
      </c>
      <c r="G20" s="1">
        <f>IFERROR(VLOOKUP($A20,delibsc,2,0),0)*(Físico!F20)</f>
        <v>0</v>
      </c>
      <c r="H20" s="1">
        <f>IFERROR(VLOOKUP($A20,delibsc,2,0),0)*(Físico!G20)</f>
        <v>0</v>
      </c>
      <c r="I20" s="1">
        <f>IFERROR(VLOOKUP($A20,delibsc,2,0),0)*(Físico!H20)</f>
        <v>0</v>
      </c>
      <c r="J20" s="1">
        <f>IFERROR(VLOOKUP($A20,delibsc,2,0),0)*(Físico!I20)</f>
        <v>0</v>
      </c>
      <c r="K20" s="1">
        <f>IFERROR(VLOOKUP($A20,delibsc,2,0),0)*(Físico!J20)</f>
        <v>0</v>
      </c>
      <c r="L20" s="1">
        <f>IFERROR(VLOOKUP($A20,delibsc,2,0),0)*(Físico!K20)</f>
        <v>0</v>
      </c>
      <c r="M20" s="1">
        <f>IFERROR(VLOOKUP($A20,delibsc,2,0),0)*(Físico!L20)</f>
        <v>909.96</v>
      </c>
      <c r="N20" s="1">
        <f>IFERROR(VLOOKUP($A20,delibsc,2,0),0)*(Físico!M20)</f>
        <v>0</v>
      </c>
      <c r="O20" s="1">
        <f>IFERROR(VLOOKUP($A20,delibsc,2,0),0)*(Físico!N20)</f>
        <v>0</v>
      </c>
      <c r="P20" s="1">
        <f>IFERROR(VLOOKUP($A20,delibsc,2,0),0)*(Físico!O20)</f>
        <v>0</v>
      </c>
      <c r="Q20" s="1">
        <f>IFERROR(VLOOKUP($A20,delibsc,2,0),0)*(Físico!P20)</f>
        <v>0</v>
      </c>
      <c r="R20" s="1">
        <f>IFERROR(VLOOKUP($A20,delibsc,2,0),0)*(Físico!Q20)</f>
        <v>0</v>
      </c>
      <c r="S20" s="1">
        <f>IFERROR(VLOOKUP($A20,delibsc,2,0),0)*(Físico!R20)</f>
        <v>0</v>
      </c>
      <c r="T20" s="1">
        <f>IFERROR(VLOOKUP($A20,delibsc,2,0),0)*(Físico!S20)</f>
        <v>0</v>
      </c>
      <c r="U20" s="1">
        <f t="shared" si="1"/>
        <v>909.96</v>
      </c>
    </row>
    <row r="21" spans="1:21" x14ac:dyDescent="0.25">
      <c r="A21">
        <f t="shared" si="0"/>
        <v>40806037</v>
      </c>
      <c r="B21" t="s">
        <v>41</v>
      </c>
      <c r="C21" s="1">
        <f>IFERROR(VLOOKUP($A21,delibsc,2,0),0)*(Físico!B21)</f>
        <v>0</v>
      </c>
      <c r="D21" s="1">
        <f>IFERROR(VLOOKUP($A21,delibsc,2,0),0)*(Físico!C21)</f>
        <v>675.48</v>
      </c>
      <c r="E21" s="1">
        <f>IFERROR(VLOOKUP($A21,delibsc,2,0),0)*(Físico!D21)</f>
        <v>0</v>
      </c>
      <c r="F21" s="1">
        <f>IFERROR(VLOOKUP($A21,delibsc,2,0),0)*(Físico!E21)</f>
        <v>0</v>
      </c>
      <c r="G21" s="1">
        <f>IFERROR(VLOOKUP($A21,delibsc,2,0),0)*(Físico!F21)</f>
        <v>0</v>
      </c>
      <c r="H21" s="1">
        <f>IFERROR(VLOOKUP($A21,delibsc,2,0),0)*(Físico!G21)</f>
        <v>0</v>
      </c>
      <c r="I21" s="1">
        <f>IFERROR(VLOOKUP($A21,delibsc,2,0),0)*(Físico!H21)</f>
        <v>0</v>
      </c>
      <c r="J21" s="1">
        <f>IFERROR(VLOOKUP($A21,delibsc,2,0),0)*(Físico!I21)</f>
        <v>0</v>
      </c>
      <c r="K21" s="1">
        <f>IFERROR(VLOOKUP($A21,delibsc,2,0),0)*(Físico!J21)</f>
        <v>0</v>
      </c>
      <c r="L21" s="1">
        <f>IFERROR(VLOOKUP($A21,delibsc,2,0),0)*(Físico!K21)</f>
        <v>0</v>
      </c>
      <c r="M21" s="1">
        <f>IFERROR(VLOOKUP($A21,delibsc,2,0),0)*(Físico!L21)</f>
        <v>0</v>
      </c>
      <c r="N21" s="1">
        <f>IFERROR(VLOOKUP($A21,delibsc,2,0),0)*(Físico!M21)</f>
        <v>0</v>
      </c>
      <c r="O21" s="1">
        <f>IFERROR(VLOOKUP($A21,delibsc,2,0),0)*(Físico!N21)</f>
        <v>0</v>
      </c>
      <c r="P21" s="1">
        <f>IFERROR(VLOOKUP($A21,delibsc,2,0),0)*(Físico!O21)</f>
        <v>0</v>
      </c>
      <c r="Q21" s="1">
        <f>IFERROR(VLOOKUP($A21,delibsc,2,0),0)*(Físico!P21)</f>
        <v>0</v>
      </c>
      <c r="R21" s="1">
        <f>IFERROR(VLOOKUP($A21,delibsc,2,0),0)*(Físico!Q21)</f>
        <v>0</v>
      </c>
      <c r="S21" s="1">
        <f>IFERROR(VLOOKUP($A21,delibsc,2,0),0)*(Físico!R21)</f>
        <v>0</v>
      </c>
      <c r="T21" s="1">
        <f>IFERROR(VLOOKUP($A21,delibsc,2,0),0)*(Físico!S21)</f>
        <v>0</v>
      </c>
      <c r="U21" s="1">
        <f t="shared" si="1"/>
        <v>675.48</v>
      </c>
    </row>
    <row r="22" spans="1:21" x14ac:dyDescent="0.25">
      <c r="A22">
        <f t="shared" si="0"/>
        <v>40806047</v>
      </c>
      <c r="B22" t="s">
        <v>42</v>
      </c>
      <c r="C22" s="1">
        <f>IFERROR(VLOOKUP($A22,delibsc,2,0),0)*(Físico!B22)</f>
        <v>0</v>
      </c>
      <c r="D22" s="1">
        <f>IFERROR(VLOOKUP($A22,delibsc,2,0),0)*(Físico!C22)</f>
        <v>0</v>
      </c>
      <c r="E22" s="1">
        <f>IFERROR(VLOOKUP($A22,delibsc,2,0),0)*(Físico!D22)</f>
        <v>0</v>
      </c>
      <c r="F22" s="1">
        <f>IFERROR(VLOOKUP($A22,delibsc,2,0),0)*(Físico!E22)</f>
        <v>0</v>
      </c>
      <c r="G22" s="1">
        <f>IFERROR(VLOOKUP($A22,delibsc,2,0),0)*(Físico!F22)</f>
        <v>0</v>
      </c>
      <c r="H22" s="1">
        <f>IFERROR(VLOOKUP($A22,delibsc,2,0),0)*(Físico!G22)</f>
        <v>0</v>
      </c>
      <c r="I22" s="1">
        <f>IFERROR(VLOOKUP($A22,delibsc,2,0),0)*(Físico!H22)</f>
        <v>0</v>
      </c>
      <c r="J22" s="1">
        <f>IFERROR(VLOOKUP($A22,delibsc,2,0),0)*(Físico!I22)</f>
        <v>0</v>
      </c>
      <c r="K22" s="1">
        <f>IFERROR(VLOOKUP($A22,delibsc,2,0),0)*(Físico!J22)</f>
        <v>0</v>
      </c>
      <c r="L22" s="1">
        <f>IFERROR(VLOOKUP($A22,delibsc,2,0),0)*(Físico!K22)</f>
        <v>0</v>
      </c>
      <c r="M22" s="1">
        <f>IFERROR(VLOOKUP($A22,delibsc,2,0),0)*(Físico!L22)</f>
        <v>0</v>
      </c>
      <c r="N22" s="1">
        <f>IFERROR(VLOOKUP($A22,delibsc,2,0),0)*(Físico!M22)</f>
        <v>0</v>
      </c>
      <c r="O22" s="1">
        <f>IFERROR(VLOOKUP($A22,delibsc,2,0),0)*(Físico!N22)</f>
        <v>0</v>
      </c>
      <c r="P22" s="1">
        <f>IFERROR(VLOOKUP($A22,delibsc,2,0),0)*(Físico!O22)</f>
        <v>0</v>
      </c>
      <c r="Q22" s="1">
        <f>IFERROR(VLOOKUP($A22,delibsc,2,0),0)*(Físico!P22)</f>
        <v>0</v>
      </c>
      <c r="R22" s="1">
        <f>IFERROR(VLOOKUP($A22,delibsc,2,0),0)*(Físico!Q22)</f>
        <v>0</v>
      </c>
      <c r="S22" s="1">
        <f>IFERROR(VLOOKUP($A22,delibsc,2,0),0)*(Físico!R22)</f>
        <v>0</v>
      </c>
      <c r="T22" s="1">
        <f>IFERROR(VLOOKUP($A22,delibsc,2,0),0)*(Físico!S22)</f>
        <v>0</v>
      </c>
      <c r="U22" s="1">
        <f t="shared" si="1"/>
        <v>0</v>
      </c>
    </row>
    <row r="23" spans="1:21" x14ac:dyDescent="0.25">
      <c r="A23">
        <f t="shared" si="0"/>
        <v>40903002</v>
      </c>
      <c r="B23" t="s">
        <v>43</v>
      </c>
      <c r="C23" s="1">
        <f>IFERROR(VLOOKUP($A23,delibsc,2,0),0)*(Físico!B23)</f>
        <v>0</v>
      </c>
      <c r="D23" s="1">
        <f>IFERROR(VLOOKUP($A23,delibsc,2,0),0)*(Físico!C23)</f>
        <v>0</v>
      </c>
      <c r="E23" s="1">
        <f>IFERROR(VLOOKUP($A23,delibsc,2,0),0)*(Físico!D23)</f>
        <v>0</v>
      </c>
      <c r="F23" s="1">
        <f>IFERROR(VLOOKUP($A23,delibsc,2,0),0)*(Físico!E23)</f>
        <v>0</v>
      </c>
      <c r="G23" s="1">
        <f>IFERROR(VLOOKUP($A23,delibsc,2,0),0)*(Físico!F23)</f>
        <v>0</v>
      </c>
      <c r="H23" s="1">
        <f>IFERROR(VLOOKUP($A23,delibsc,2,0),0)*(Físico!G23)</f>
        <v>0</v>
      </c>
      <c r="I23" s="1">
        <f>IFERROR(VLOOKUP($A23,delibsc,2,0),0)*(Físico!H23)</f>
        <v>0</v>
      </c>
      <c r="J23" s="1">
        <f>IFERROR(VLOOKUP($A23,delibsc,2,0),0)*(Físico!I23)</f>
        <v>0</v>
      </c>
      <c r="K23" s="1">
        <f>IFERROR(VLOOKUP($A23,delibsc,2,0),0)*(Físico!J23)</f>
        <v>0</v>
      </c>
      <c r="L23" s="1">
        <f>IFERROR(VLOOKUP($A23,delibsc,2,0),0)*(Físico!K23)</f>
        <v>0</v>
      </c>
      <c r="M23" s="1">
        <f>IFERROR(VLOOKUP($A23,delibsc,2,0),0)*(Físico!L23)</f>
        <v>0</v>
      </c>
      <c r="N23" s="1">
        <f>IFERROR(VLOOKUP($A23,delibsc,2,0),0)*(Físico!M23)</f>
        <v>0</v>
      </c>
      <c r="O23" s="1">
        <f>IFERROR(VLOOKUP($A23,delibsc,2,0),0)*(Físico!N23)</f>
        <v>0</v>
      </c>
      <c r="P23" s="1">
        <f>IFERROR(VLOOKUP($A23,delibsc,2,0),0)*(Físico!O23)</f>
        <v>0</v>
      </c>
      <c r="Q23" s="1">
        <f>IFERROR(VLOOKUP($A23,delibsc,2,0),0)*(Físico!P23)</f>
        <v>0</v>
      </c>
      <c r="R23" s="1">
        <f>IFERROR(VLOOKUP($A23,delibsc,2,0),0)*(Físico!Q23)</f>
        <v>0</v>
      </c>
      <c r="S23" s="1">
        <f>IFERROR(VLOOKUP($A23,delibsc,2,0),0)*(Físico!R23)</f>
        <v>0</v>
      </c>
      <c r="T23" s="1">
        <f>IFERROR(VLOOKUP($A23,delibsc,2,0),0)*(Físico!S23)</f>
        <v>0</v>
      </c>
      <c r="U23" s="1">
        <f t="shared" si="1"/>
        <v>0</v>
      </c>
    </row>
    <row r="24" spans="1:21" x14ac:dyDescent="0.25">
      <c r="A24">
        <f t="shared" si="0"/>
        <v>40904014</v>
      </c>
      <c r="B24" t="s">
        <v>44</v>
      </c>
      <c r="C24" s="1">
        <f>IFERROR(VLOOKUP($A24,delibsc,2,0),0)*(Físico!B24)</f>
        <v>0</v>
      </c>
      <c r="D24" s="1">
        <f>IFERROR(VLOOKUP($A24,delibsc,2,0),0)*(Físico!C24)</f>
        <v>0</v>
      </c>
      <c r="E24" s="1">
        <f>IFERROR(VLOOKUP($A24,delibsc,2,0),0)*(Físico!D24)</f>
        <v>0</v>
      </c>
      <c r="F24" s="1">
        <f>IFERROR(VLOOKUP($A24,delibsc,2,0),0)*(Físico!E24)</f>
        <v>0</v>
      </c>
      <c r="G24" s="1">
        <f>IFERROR(VLOOKUP($A24,delibsc,2,0),0)*(Físico!F24)</f>
        <v>0</v>
      </c>
      <c r="H24" s="1">
        <f>IFERROR(VLOOKUP($A24,delibsc,2,0),0)*(Físico!G24)</f>
        <v>0</v>
      </c>
      <c r="I24" s="1">
        <f>IFERROR(VLOOKUP($A24,delibsc,2,0),0)*(Físico!H24)</f>
        <v>0</v>
      </c>
      <c r="J24" s="1">
        <f>IFERROR(VLOOKUP($A24,delibsc,2,0),0)*(Físico!I24)</f>
        <v>0</v>
      </c>
      <c r="K24" s="1">
        <f>IFERROR(VLOOKUP($A24,delibsc,2,0),0)*(Físico!J24)</f>
        <v>0</v>
      </c>
      <c r="L24" s="1">
        <f>IFERROR(VLOOKUP($A24,delibsc,2,0),0)*(Físico!K24)</f>
        <v>0</v>
      </c>
      <c r="M24" s="1">
        <f>IFERROR(VLOOKUP($A24,delibsc,2,0),0)*(Físico!L24)</f>
        <v>0</v>
      </c>
      <c r="N24" s="1">
        <f>IFERROR(VLOOKUP($A24,delibsc,2,0),0)*(Físico!M24)</f>
        <v>0</v>
      </c>
      <c r="O24" s="1">
        <f>IFERROR(VLOOKUP($A24,delibsc,2,0),0)*(Físico!N24)</f>
        <v>0</v>
      </c>
      <c r="P24" s="1">
        <f>IFERROR(VLOOKUP($A24,delibsc,2,0),0)*(Físico!O24)</f>
        <v>0</v>
      </c>
      <c r="Q24" s="1">
        <f>IFERROR(VLOOKUP($A24,delibsc,2,0),0)*(Físico!P24)</f>
        <v>0</v>
      </c>
      <c r="R24" s="1">
        <f>IFERROR(VLOOKUP($A24,delibsc,2,0),0)*(Físico!Q24)</f>
        <v>0</v>
      </c>
      <c r="S24" s="1">
        <f>IFERROR(VLOOKUP($A24,delibsc,2,0),0)*(Físico!R24)</f>
        <v>0</v>
      </c>
      <c r="T24" s="1">
        <f>IFERROR(VLOOKUP($A24,delibsc,2,0),0)*(Físico!S24)</f>
        <v>0</v>
      </c>
      <c r="U24" s="1">
        <f t="shared" si="1"/>
        <v>0</v>
      </c>
    </row>
    <row r="25" spans="1:21" x14ac:dyDescent="0.25">
      <c r="A25">
        <f t="shared" si="0"/>
        <v>40904024</v>
      </c>
      <c r="B25" t="s">
        <v>45</v>
      </c>
      <c r="C25" s="1">
        <f>IFERROR(VLOOKUP($A25,delibsc,2,0),0)*(Físico!B25)</f>
        <v>0</v>
      </c>
      <c r="D25" s="1">
        <f>IFERROR(VLOOKUP($A25,delibsc,2,0),0)*(Físico!C25)</f>
        <v>0</v>
      </c>
      <c r="E25" s="1">
        <f>IFERROR(VLOOKUP($A25,delibsc,2,0),0)*(Físico!D25)</f>
        <v>0</v>
      </c>
      <c r="F25" s="1">
        <f>IFERROR(VLOOKUP($A25,delibsc,2,0),0)*(Físico!E25)</f>
        <v>0</v>
      </c>
      <c r="G25" s="1">
        <f>IFERROR(VLOOKUP($A25,delibsc,2,0),0)*(Físico!F25)</f>
        <v>0</v>
      </c>
      <c r="H25" s="1">
        <f>IFERROR(VLOOKUP($A25,delibsc,2,0),0)*(Físico!G25)</f>
        <v>0</v>
      </c>
      <c r="I25" s="1">
        <f>IFERROR(VLOOKUP($A25,delibsc,2,0),0)*(Físico!H25)</f>
        <v>8777.4</v>
      </c>
      <c r="J25" s="1">
        <f>IFERROR(VLOOKUP($A25,delibsc,2,0),0)*(Físico!I25)</f>
        <v>0</v>
      </c>
      <c r="K25" s="1">
        <f>IFERROR(VLOOKUP($A25,delibsc,2,0),0)*(Físico!J25)</f>
        <v>0</v>
      </c>
      <c r="L25" s="1">
        <f>IFERROR(VLOOKUP($A25,delibsc,2,0),0)*(Físico!K25)</f>
        <v>0</v>
      </c>
      <c r="M25" s="1">
        <f>IFERROR(VLOOKUP($A25,delibsc,2,0),0)*(Físico!L25)</f>
        <v>0</v>
      </c>
      <c r="N25" s="1">
        <f>IFERROR(VLOOKUP($A25,delibsc,2,0),0)*(Físico!M25)</f>
        <v>0</v>
      </c>
      <c r="O25" s="1">
        <f>IFERROR(VLOOKUP($A25,delibsc,2,0),0)*(Físico!N25)</f>
        <v>0</v>
      </c>
      <c r="P25" s="1">
        <f>IFERROR(VLOOKUP($A25,delibsc,2,0),0)*(Físico!O25)</f>
        <v>0</v>
      </c>
      <c r="Q25" s="1">
        <f>IFERROR(VLOOKUP($A25,delibsc,2,0),0)*(Físico!P25)</f>
        <v>0</v>
      </c>
      <c r="R25" s="1">
        <f>IFERROR(VLOOKUP($A25,delibsc,2,0),0)*(Físico!Q25)</f>
        <v>0</v>
      </c>
      <c r="S25" s="1">
        <f>IFERROR(VLOOKUP($A25,delibsc,2,0),0)*(Físico!R25)</f>
        <v>0</v>
      </c>
      <c r="T25" s="1">
        <f>IFERROR(VLOOKUP($A25,delibsc,2,0),0)*(Físico!S25)</f>
        <v>0</v>
      </c>
      <c r="U25" s="1">
        <f t="shared" si="1"/>
        <v>8777.4</v>
      </c>
    </row>
    <row r="26" spans="1:21" x14ac:dyDescent="0.25">
      <c r="A26">
        <f>LEFT(B26,9)*1</f>
        <v>40906004</v>
      </c>
      <c r="B26" t="s">
        <v>46</v>
      </c>
      <c r="C26" s="1">
        <f>IFERROR(VLOOKUP($A26,delibsc,2,0),0)*(Físico!B26)</f>
        <v>0</v>
      </c>
      <c r="D26" s="1">
        <f>IFERROR(VLOOKUP($A26,delibsc,2,0),0)*(Físico!C26)</f>
        <v>0</v>
      </c>
      <c r="E26" s="1">
        <f>IFERROR(VLOOKUP($A26,delibsc,2,0),0)*(Físico!D26)</f>
        <v>0</v>
      </c>
      <c r="F26" s="1">
        <f>IFERROR(VLOOKUP($A26,delibsc,2,0),0)*(Físico!E26)</f>
        <v>0</v>
      </c>
      <c r="G26" s="1">
        <f>IFERROR(VLOOKUP($A26,delibsc,2,0),0)*(Físico!F26)</f>
        <v>0</v>
      </c>
      <c r="H26" s="1">
        <f>IFERROR(VLOOKUP($A26,delibsc,2,0),0)*(Físico!G26)</f>
        <v>0</v>
      </c>
      <c r="I26" s="1">
        <f>IFERROR(VLOOKUP($A26,delibsc,2,0),0)*(Físico!H26)</f>
        <v>3013.56</v>
      </c>
      <c r="J26" s="1">
        <f>IFERROR(VLOOKUP($A26,delibsc,2,0),0)*(Físico!I26)</f>
        <v>0</v>
      </c>
      <c r="K26" s="1">
        <f>IFERROR(VLOOKUP($A26,delibsc,2,0),0)*(Físico!J26)</f>
        <v>0</v>
      </c>
      <c r="L26" s="1">
        <f>IFERROR(VLOOKUP($A26,delibsc,2,0),0)*(Físico!K26)</f>
        <v>0</v>
      </c>
      <c r="M26" s="1">
        <f>IFERROR(VLOOKUP($A26,delibsc,2,0),0)*(Físico!L26)</f>
        <v>0</v>
      </c>
      <c r="N26" s="1">
        <f>IFERROR(VLOOKUP($A26,delibsc,2,0),0)*(Físico!M26)</f>
        <v>0</v>
      </c>
      <c r="O26" s="1">
        <f>IFERROR(VLOOKUP($A26,delibsc,2,0),0)*(Físico!N26)</f>
        <v>0</v>
      </c>
      <c r="P26" s="1">
        <f>IFERROR(VLOOKUP($A26,delibsc,2,0),0)*(Físico!O26)</f>
        <v>0</v>
      </c>
      <c r="Q26" s="1">
        <f>IFERROR(VLOOKUP($A26,delibsc,2,0),0)*(Físico!P26)</f>
        <v>0</v>
      </c>
      <c r="R26" s="1">
        <f>IFERROR(VLOOKUP($A26,delibsc,2,0),0)*(Físico!Q26)</f>
        <v>0</v>
      </c>
      <c r="S26" s="1">
        <f>IFERROR(VLOOKUP($A26,delibsc,2,0),0)*(Físico!R26)</f>
        <v>0</v>
      </c>
      <c r="T26" s="1">
        <f>IFERROR(VLOOKUP($A26,delibsc,2,0),0)*(Físico!S26)</f>
        <v>0</v>
      </c>
      <c r="U26" s="1">
        <f t="shared" si="1"/>
        <v>3013.56</v>
      </c>
    </row>
    <row r="27" spans="1:21" x14ac:dyDescent="0.25">
      <c r="A27">
        <f t="shared" si="0"/>
        <v>40906011</v>
      </c>
      <c r="B27" t="s">
        <v>47</v>
      </c>
      <c r="C27" s="1">
        <f>IFERROR(VLOOKUP($A27,delibsc,2,0),0)*(Físico!B27)</f>
        <v>0</v>
      </c>
      <c r="D27" s="1">
        <f>IFERROR(VLOOKUP($A27,delibsc,2,0),0)*(Físico!C27)</f>
        <v>0</v>
      </c>
      <c r="E27" s="1">
        <f>IFERROR(VLOOKUP($A27,delibsc,2,0),0)*(Físico!D27)</f>
        <v>0</v>
      </c>
      <c r="F27" s="1">
        <f>IFERROR(VLOOKUP($A27,delibsc,2,0),0)*(Físico!E27)</f>
        <v>0</v>
      </c>
      <c r="G27" s="1">
        <f>IFERROR(VLOOKUP($A27,delibsc,2,0),0)*(Físico!F27)</f>
        <v>0</v>
      </c>
      <c r="H27" s="1">
        <f>IFERROR(VLOOKUP($A27,delibsc,2,0),0)*(Físico!G27)</f>
        <v>0</v>
      </c>
      <c r="I27" s="1">
        <f>IFERROR(VLOOKUP($A27,delibsc,2,0),0)*(Físico!H27)</f>
        <v>0</v>
      </c>
      <c r="J27" s="1">
        <f>IFERROR(VLOOKUP($A27,delibsc,2,0),0)*(Físico!I27)</f>
        <v>0</v>
      </c>
      <c r="K27" s="1">
        <f>IFERROR(VLOOKUP($A27,delibsc,2,0),0)*(Físico!J27)</f>
        <v>0</v>
      </c>
      <c r="L27" s="1">
        <f>IFERROR(VLOOKUP($A27,delibsc,2,0),0)*(Físico!K27)</f>
        <v>0</v>
      </c>
      <c r="M27" s="1">
        <f>IFERROR(VLOOKUP($A27,delibsc,2,0),0)*(Físico!L27)</f>
        <v>0</v>
      </c>
      <c r="N27" s="1">
        <f>IFERROR(VLOOKUP($A27,delibsc,2,0),0)*(Físico!M27)</f>
        <v>0</v>
      </c>
      <c r="O27" s="1">
        <f>IFERROR(VLOOKUP($A27,delibsc,2,0),0)*(Físico!N27)</f>
        <v>0</v>
      </c>
      <c r="P27" s="1">
        <f>IFERROR(VLOOKUP($A27,delibsc,2,0),0)*(Físico!O27)</f>
        <v>0</v>
      </c>
      <c r="Q27" s="1">
        <f>IFERROR(VLOOKUP($A27,delibsc,2,0),0)*(Físico!P27)</f>
        <v>0</v>
      </c>
      <c r="R27" s="1">
        <f>IFERROR(VLOOKUP($A27,delibsc,2,0),0)*(Físico!Q27)</f>
        <v>0</v>
      </c>
      <c r="S27" s="1">
        <f>IFERROR(VLOOKUP($A27,delibsc,2,0),0)*(Físico!R27)</f>
        <v>0</v>
      </c>
      <c r="T27" s="1">
        <f>IFERROR(VLOOKUP($A27,delibsc,2,0),0)*(Físico!S27)</f>
        <v>0</v>
      </c>
      <c r="U27" s="1">
        <f t="shared" si="1"/>
        <v>0</v>
      </c>
    </row>
    <row r="28" spans="1:21" x14ac:dyDescent="0.25">
      <c r="A28">
        <f t="shared" si="0"/>
        <v>40906012</v>
      </c>
      <c r="B28" t="s">
        <v>48</v>
      </c>
      <c r="C28" s="1">
        <f>IFERROR(VLOOKUP($A28,delibsc,2,0),0)*(Físico!B28)</f>
        <v>0</v>
      </c>
      <c r="D28" s="1">
        <f>IFERROR(VLOOKUP($A28,delibsc,2,0),0)*(Físico!C28)</f>
        <v>0</v>
      </c>
      <c r="E28" s="1">
        <f>IFERROR(VLOOKUP($A28,delibsc,2,0),0)*(Físico!D28)</f>
        <v>0</v>
      </c>
      <c r="F28" s="1">
        <f>IFERROR(VLOOKUP($A28,delibsc,2,0),0)*(Físico!E28)</f>
        <v>0</v>
      </c>
      <c r="G28" s="1">
        <f>IFERROR(VLOOKUP($A28,delibsc,2,0),0)*(Físico!F28)</f>
        <v>0</v>
      </c>
      <c r="H28" s="1">
        <f>IFERROR(VLOOKUP($A28,delibsc,2,0),0)*(Físico!G28)</f>
        <v>0</v>
      </c>
      <c r="I28" s="1">
        <f>IFERROR(VLOOKUP($A28,delibsc,2,0),0)*(Físico!H28)</f>
        <v>0</v>
      </c>
      <c r="J28" s="1">
        <f>IFERROR(VLOOKUP($A28,delibsc,2,0),0)*(Físico!I28)</f>
        <v>0</v>
      </c>
      <c r="K28" s="1">
        <f>IFERROR(VLOOKUP($A28,delibsc,2,0),0)*(Físico!J28)</f>
        <v>0</v>
      </c>
      <c r="L28" s="1">
        <f>IFERROR(VLOOKUP($A28,delibsc,2,0),0)*(Físico!K28)</f>
        <v>0</v>
      </c>
      <c r="M28" s="1">
        <f>IFERROR(VLOOKUP($A28,delibsc,2,0),0)*(Físico!L28)</f>
        <v>0</v>
      </c>
      <c r="N28" s="1">
        <f>IFERROR(VLOOKUP($A28,delibsc,2,0),0)*(Físico!M28)</f>
        <v>0</v>
      </c>
      <c r="O28" s="1">
        <f>IFERROR(VLOOKUP($A28,delibsc,2,0),0)*(Físico!N28)</f>
        <v>0</v>
      </c>
      <c r="P28" s="1">
        <f>IFERROR(VLOOKUP($A28,delibsc,2,0),0)*(Físico!O28)</f>
        <v>0</v>
      </c>
      <c r="Q28" s="1">
        <f>IFERROR(VLOOKUP($A28,delibsc,2,0),0)*(Físico!P28)</f>
        <v>0</v>
      </c>
      <c r="R28" s="1">
        <f>IFERROR(VLOOKUP($A28,delibsc,2,0),0)*(Físico!Q28)</f>
        <v>0</v>
      </c>
      <c r="S28" s="1">
        <f>IFERROR(VLOOKUP($A28,delibsc,2,0),0)*(Físico!R28)</f>
        <v>781.93</v>
      </c>
      <c r="T28" s="1">
        <f>IFERROR(VLOOKUP($A28,delibsc,2,0),0)*(Físico!S28)</f>
        <v>0</v>
      </c>
      <c r="U28" s="1">
        <f t="shared" si="1"/>
        <v>781.93</v>
      </c>
    </row>
    <row r="29" spans="1:21" x14ac:dyDescent="0.25">
      <c r="A29">
        <f t="shared" si="0"/>
        <v>40906013</v>
      </c>
      <c r="B29" t="s">
        <v>49</v>
      </c>
      <c r="C29" s="1">
        <f>IFERROR(VLOOKUP($A29,delibsc,2,0),0)*(Físico!B29)</f>
        <v>0</v>
      </c>
      <c r="D29" s="1">
        <f>IFERROR(VLOOKUP($A29,delibsc,2,0),0)*(Físico!C29)</f>
        <v>0</v>
      </c>
      <c r="E29" s="1">
        <f>IFERROR(VLOOKUP($A29,delibsc,2,0),0)*(Físico!D29)</f>
        <v>0</v>
      </c>
      <c r="F29" s="1">
        <f>IFERROR(VLOOKUP($A29,delibsc,2,0),0)*(Físico!E29)</f>
        <v>0</v>
      </c>
      <c r="G29" s="1">
        <f>IFERROR(VLOOKUP($A29,delibsc,2,0),0)*(Físico!F29)</f>
        <v>0</v>
      </c>
      <c r="H29" s="1">
        <f>IFERROR(VLOOKUP($A29,delibsc,2,0),0)*(Físico!G29)</f>
        <v>0</v>
      </c>
      <c r="I29" s="1">
        <f>IFERROR(VLOOKUP($A29,delibsc,2,0),0)*(Físico!H29)</f>
        <v>0</v>
      </c>
      <c r="J29" s="1">
        <f>IFERROR(VLOOKUP($A29,delibsc,2,0),0)*(Físico!I29)</f>
        <v>0</v>
      </c>
      <c r="K29" s="1">
        <f>IFERROR(VLOOKUP($A29,delibsc,2,0),0)*(Físico!J29)</f>
        <v>0</v>
      </c>
      <c r="L29" s="1">
        <f>IFERROR(VLOOKUP($A29,delibsc,2,0),0)*(Físico!K29)</f>
        <v>0</v>
      </c>
      <c r="M29" s="1">
        <f>IFERROR(VLOOKUP($A29,delibsc,2,0),0)*(Físico!L29)</f>
        <v>0</v>
      </c>
      <c r="N29" s="1">
        <f>IFERROR(VLOOKUP($A29,delibsc,2,0),0)*(Físico!M29)</f>
        <v>0</v>
      </c>
      <c r="O29" s="1">
        <f>IFERROR(VLOOKUP($A29,delibsc,2,0),0)*(Físico!N29)</f>
        <v>0</v>
      </c>
      <c r="P29" s="1">
        <f>IFERROR(VLOOKUP($A29,delibsc,2,0),0)*(Físico!O29)</f>
        <v>0</v>
      </c>
      <c r="Q29" s="1">
        <f>IFERROR(VLOOKUP($A29,delibsc,2,0),0)*(Físico!P29)</f>
        <v>0</v>
      </c>
      <c r="R29" s="1">
        <f>IFERROR(VLOOKUP($A29,delibsc,2,0),0)*(Físico!Q29)</f>
        <v>0</v>
      </c>
      <c r="S29" s="1">
        <f>IFERROR(VLOOKUP($A29,delibsc,2,0),0)*(Físico!R29)</f>
        <v>0</v>
      </c>
      <c r="T29" s="1">
        <f>IFERROR(VLOOKUP($A29,delibsc,2,0),0)*(Físico!S29)</f>
        <v>0</v>
      </c>
      <c r="U29" s="1">
        <f t="shared" si="1"/>
        <v>0</v>
      </c>
    </row>
    <row r="30" spans="1:21" x14ac:dyDescent="0.25">
      <c r="A30">
        <f t="shared" si="0"/>
        <v>40906018</v>
      </c>
      <c r="B30" t="s">
        <v>50</v>
      </c>
      <c r="C30" s="1">
        <f>IFERROR(VLOOKUP($A30,delibsc,2,0),0)*(Físico!B30)</f>
        <v>0</v>
      </c>
      <c r="D30" s="1">
        <f>IFERROR(VLOOKUP($A30,delibsc,2,0),0)*(Físico!C30)</f>
        <v>0</v>
      </c>
      <c r="E30" s="1">
        <f>IFERROR(VLOOKUP($A30,delibsc,2,0),0)*(Físico!D30)</f>
        <v>0</v>
      </c>
      <c r="F30" s="1">
        <f>IFERROR(VLOOKUP($A30,delibsc,2,0),0)*(Físico!E30)</f>
        <v>0</v>
      </c>
      <c r="G30" s="1">
        <f>IFERROR(VLOOKUP($A30,delibsc,2,0),0)*(Físico!F30)</f>
        <v>0</v>
      </c>
      <c r="H30" s="1">
        <f>IFERROR(VLOOKUP($A30,delibsc,2,0),0)*(Físico!G30)</f>
        <v>0</v>
      </c>
      <c r="I30" s="1">
        <f>IFERROR(VLOOKUP($A30,delibsc,2,0),0)*(Físico!H30)</f>
        <v>2427.4</v>
      </c>
      <c r="J30" s="1">
        <f>IFERROR(VLOOKUP($A30,delibsc,2,0),0)*(Físico!I30)</f>
        <v>0</v>
      </c>
      <c r="K30" s="1">
        <f>IFERROR(VLOOKUP($A30,delibsc,2,0),0)*(Físico!J30)</f>
        <v>485.48</v>
      </c>
      <c r="L30" s="1">
        <f>IFERROR(VLOOKUP($A30,delibsc,2,0),0)*(Físico!K30)</f>
        <v>0</v>
      </c>
      <c r="M30" s="1">
        <f>IFERROR(VLOOKUP($A30,delibsc,2,0),0)*(Físico!L30)</f>
        <v>0</v>
      </c>
      <c r="N30" s="1">
        <f>IFERROR(VLOOKUP($A30,delibsc,2,0),0)*(Físico!M30)</f>
        <v>0</v>
      </c>
      <c r="O30" s="1">
        <f>IFERROR(VLOOKUP($A30,delibsc,2,0),0)*(Físico!N30)</f>
        <v>0</v>
      </c>
      <c r="P30" s="1">
        <f>IFERROR(VLOOKUP($A30,delibsc,2,0),0)*(Físico!O30)</f>
        <v>0</v>
      </c>
      <c r="Q30" s="1">
        <f>IFERROR(VLOOKUP($A30,delibsc,2,0),0)*(Físico!P30)</f>
        <v>0</v>
      </c>
      <c r="R30" s="1">
        <f>IFERROR(VLOOKUP($A30,delibsc,2,0),0)*(Físico!Q30)</f>
        <v>0</v>
      </c>
      <c r="S30" s="1">
        <f>IFERROR(VLOOKUP($A30,delibsc,2,0),0)*(Físico!R30)</f>
        <v>0</v>
      </c>
      <c r="T30" s="1">
        <f>IFERROR(VLOOKUP($A30,delibsc,2,0),0)*(Físico!S30)</f>
        <v>0</v>
      </c>
      <c r="U30" s="1">
        <f t="shared" si="1"/>
        <v>2912.88</v>
      </c>
    </row>
    <row r="31" spans="1:21" x14ac:dyDescent="0.25">
      <c r="A31">
        <f t="shared" si="0"/>
        <v>40907005</v>
      </c>
      <c r="B31" t="s">
        <v>51</v>
      </c>
      <c r="C31" s="1">
        <f>IFERROR(VLOOKUP($A31,delibsc,2,0),0)*(Físico!B31)</f>
        <v>0</v>
      </c>
      <c r="D31" s="1">
        <f>IFERROR(VLOOKUP($A31,delibsc,2,0),0)*(Físico!C31)</f>
        <v>0</v>
      </c>
      <c r="E31" s="1">
        <f>IFERROR(VLOOKUP($A31,delibsc,2,0),0)*(Físico!D31)</f>
        <v>0</v>
      </c>
      <c r="F31" s="1">
        <f>IFERROR(VLOOKUP($A31,delibsc,2,0),0)*(Físico!E31)</f>
        <v>0</v>
      </c>
      <c r="G31" s="1">
        <f>IFERROR(VLOOKUP($A31,delibsc,2,0),0)*(Físico!F31)</f>
        <v>0</v>
      </c>
      <c r="H31" s="1">
        <f>IFERROR(VLOOKUP($A31,delibsc,2,0),0)*(Físico!G31)</f>
        <v>0</v>
      </c>
      <c r="I31" s="1">
        <f>IFERROR(VLOOKUP($A31,delibsc,2,0),0)*(Físico!H31)</f>
        <v>472.43</v>
      </c>
      <c r="J31" s="1">
        <f>IFERROR(VLOOKUP($A31,delibsc,2,0),0)*(Físico!I31)</f>
        <v>0</v>
      </c>
      <c r="K31" s="1">
        <f>IFERROR(VLOOKUP($A31,delibsc,2,0),0)*(Físico!J31)</f>
        <v>0</v>
      </c>
      <c r="L31" s="1">
        <f>IFERROR(VLOOKUP($A31,delibsc,2,0),0)*(Físico!K31)</f>
        <v>0</v>
      </c>
      <c r="M31" s="1">
        <f>IFERROR(VLOOKUP($A31,delibsc,2,0),0)*(Físico!L31)</f>
        <v>0</v>
      </c>
      <c r="N31" s="1">
        <f>IFERROR(VLOOKUP($A31,delibsc,2,0),0)*(Físico!M31)</f>
        <v>0</v>
      </c>
      <c r="O31" s="1">
        <f>IFERROR(VLOOKUP($A31,delibsc,2,0),0)*(Físico!N31)</f>
        <v>0</v>
      </c>
      <c r="P31" s="1">
        <f>IFERROR(VLOOKUP($A31,delibsc,2,0),0)*(Físico!O31)</f>
        <v>0</v>
      </c>
      <c r="Q31" s="1">
        <f>IFERROR(VLOOKUP($A31,delibsc,2,0),0)*(Físico!P31)</f>
        <v>0</v>
      </c>
      <c r="R31" s="1">
        <f>IFERROR(VLOOKUP($A31,delibsc,2,0),0)*(Físico!Q31)</f>
        <v>0</v>
      </c>
      <c r="S31" s="1">
        <f>IFERROR(VLOOKUP($A31,delibsc,2,0),0)*(Físico!R31)</f>
        <v>0</v>
      </c>
      <c r="T31" s="1">
        <f>IFERROR(VLOOKUP($A31,delibsc,2,0),0)*(Físico!S31)</f>
        <v>0</v>
      </c>
      <c r="U31" s="1">
        <f t="shared" si="1"/>
        <v>472.43</v>
      </c>
    </row>
    <row r="32" spans="1:21" x14ac:dyDescent="0.25">
      <c r="A32">
        <f t="shared" si="0"/>
        <v>40907014</v>
      </c>
      <c r="B32" t="s">
        <v>52</v>
      </c>
      <c r="C32" s="1">
        <f>IFERROR(VLOOKUP($A32,delibsc,2,0),0)*(Físico!B32)</f>
        <v>0</v>
      </c>
      <c r="D32" s="1">
        <f>IFERROR(VLOOKUP($A32,delibsc,2,0),0)*(Físico!C32)</f>
        <v>0</v>
      </c>
      <c r="E32" s="1">
        <f>IFERROR(VLOOKUP($A32,delibsc,2,0),0)*(Físico!D32)</f>
        <v>0</v>
      </c>
      <c r="F32" s="1">
        <f>IFERROR(VLOOKUP($A32,delibsc,2,0),0)*(Físico!E32)</f>
        <v>0</v>
      </c>
      <c r="G32" s="1">
        <f>IFERROR(VLOOKUP($A32,delibsc,2,0),0)*(Físico!F32)</f>
        <v>0</v>
      </c>
      <c r="H32" s="1">
        <f>IFERROR(VLOOKUP($A32,delibsc,2,0),0)*(Físico!G32)</f>
        <v>0</v>
      </c>
      <c r="I32" s="1">
        <f>IFERROR(VLOOKUP($A32,delibsc,2,0),0)*(Físico!H32)</f>
        <v>372.54</v>
      </c>
      <c r="J32" s="1">
        <f>IFERROR(VLOOKUP($A32,delibsc,2,0),0)*(Físico!I32)</f>
        <v>0</v>
      </c>
      <c r="K32" s="1">
        <f>IFERROR(VLOOKUP($A32,delibsc,2,0),0)*(Físico!J32)</f>
        <v>0</v>
      </c>
      <c r="L32" s="1">
        <f>IFERROR(VLOOKUP($A32,delibsc,2,0),0)*(Físico!K32)</f>
        <v>0</v>
      </c>
      <c r="M32" s="1">
        <f>IFERROR(VLOOKUP($A32,delibsc,2,0),0)*(Físico!L32)</f>
        <v>0</v>
      </c>
      <c r="N32" s="1">
        <f>IFERROR(VLOOKUP($A32,delibsc,2,0),0)*(Físico!M32)</f>
        <v>0</v>
      </c>
      <c r="O32" s="1">
        <f>IFERROR(VLOOKUP($A32,delibsc,2,0),0)*(Físico!N32)</f>
        <v>0</v>
      </c>
      <c r="P32" s="1">
        <f>IFERROR(VLOOKUP($A32,delibsc,2,0),0)*(Físico!O32)</f>
        <v>0</v>
      </c>
      <c r="Q32" s="1">
        <f>IFERROR(VLOOKUP($A32,delibsc,2,0),0)*(Físico!P32)</f>
        <v>0</v>
      </c>
      <c r="R32" s="1">
        <f>IFERROR(VLOOKUP($A32,delibsc,2,0),0)*(Físico!Q32)</f>
        <v>0</v>
      </c>
      <c r="S32" s="1">
        <f>IFERROR(VLOOKUP($A32,delibsc,2,0),0)*(Físico!R32)</f>
        <v>0</v>
      </c>
      <c r="T32" s="1">
        <f>IFERROR(VLOOKUP($A32,delibsc,2,0),0)*(Físico!S32)</f>
        <v>0</v>
      </c>
      <c r="U32" s="1">
        <f t="shared" si="1"/>
        <v>372.54</v>
      </c>
    </row>
    <row r="33" spans="1:21" x14ac:dyDescent="0.25">
      <c r="A33">
        <f t="shared" si="0"/>
        <v>41202005</v>
      </c>
      <c r="B33" t="s">
        <v>53</v>
      </c>
      <c r="C33" s="1">
        <f>IFERROR(VLOOKUP($A33,delibsc,2,0),0)*(Físico!B33)</f>
        <v>0</v>
      </c>
      <c r="D33" s="1">
        <f>IFERROR(VLOOKUP($A33,delibsc,2,0),0)*(Físico!C33)</f>
        <v>0</v>
      </c>
      <c r="E33" s="1">
        <f>IFERROR(VLOOKUP($A33,delibsc,2,0),0)*(Físico!D33)</f>
        <v>0</v>
      </c>
      <c r="F33" s="1">
        <f>IFERROR(VLOOKUP($A33,delibsc,2,0),0)*(Físico!E33)</f>
        <v>0</v>
      </c>
      <c r="G33" s="1">
        <f>IFERROR(VLOOKUP($A33,delibsc,2,0),0)*(Físico!F33)</f>
        <v>0</v>
      </c>
      <c r="H33" s="1">
        <f>IFERROR(VLOOKUP($A33,delibsc,2,0),0)*(Físico!G33)</f>
        <v>0</v>
      </c>
      <c r="I33" s="1">
        <f>IFERROR(VLOOKUP($A33,delibsc,2,0),0)*(Físico!H33)</f>
        <v>0</v>
      </c>
      <c r="J33" s="1">
        <f>IFERROR(VLOOKUP($A33,delibsc,2,0),0)*(Físico!I33)</f>
        <v>0</v>
      </c>
      <c r="K33" s="1">
        <f>IFERROR(VLOOKUP($A33,delibsc,2,0),0)*(Físico!J33)</f>
        <v>0</v>
      </c>
      <c r="L33" s="1">
        <f>IFERROR(VLOOKUP($A33,delibsc,2,0),0)*(Físico!K33)</f>
        <v>0</v>
      </c>
      <c r="M33" s="1">
        <f>IFERROR(VLOOKUP($A33,delibsc,2,0),0)*(Físico!L33)</f>
        <v>0</v>
      </c>
      <c r="N33" s="1">
        <f>IFERROR(VLOOKUP($A33,delibsc,2,0),0)*(Físico!M33)</f>
        <v>0</v>
      </c>
      <c r="O33" s="1">
        <f>IFERROR(VLOOKUP($A33,delibsc,2,0),0)*(Físico!N33)</f>
        <v>0</v>
      </c>
      <c r="P33" s="1">
        <f>IFERROR(VLOOKUP($A33,delibsc,2,0),0)*(Físico!O33)</f>
        <v>0</v>
      </c>
      <c r="Q33" s="1">
        <f>IFERROR(VLOOKUP($A33,delibsc,2,0),0)*(Físico!P33)</f>
        <v>0</v>
      </c>
      <c r="R33" s="1">
        <f>IFERROR(VLOOKUP($A33,delibsc,2,0),0)*(Físico!Q33)</f>
        <v>0</v>
      </c>
      <c r="S33" s="1">
        <f>IFERROR(VLOOKUP($A33,delibsc,2,0),0)*(Físico!R33)</f>
        <v>0</v>
      </c>
      <c r="T33" s="1">
        <f>IFERROR(VLOOKUP($A33,delibsc,2,0),0)*(Físico!S33)</f>
        <v>0</v>
      </c>
      <c r="U33" s="1">
        <f t="shared" si="1"/>
        <v>0</v>
      </c>
    </row>
    <row r="34" spans="1:21" x14ac:dyDescent="0.25">
      <c r="A34">
        <f t="shared" si="0"/>
        <v>41501001</v>
      </c>
      <c r="B34" t="s">
        <v>54</v>
      </c>
      <c r="C34" s="1">
        <f>IFERROR(VLOOKUP($A34,delibsc,2,0),0)*(Físico!B34)</f>
        <v>0</v>
      </c>
      <c r="D34" s="1">
        <f>IFERROR(VLOOKUP($A34,delibsc,2,0),0)*(Físico!C34)</f>
        <v>0</v>
      </c>
      <c r="E34" s="1">
        <f>IFERROR(VLOOKUP($A34,delibsc,2,0),0)*(Físico!D34)</f>
        <v>0</v>
      </c>
      <c r="F34" s="1">
        <f>IFERROR(VLOOKUP($A34,delibsc,2,0),0)*(Físico!E34)</f>
        <v>0</v>
      </c>
      <c r="G34" s="1">
        <f>IFERROR(VLOOKUP($A34,delibsc,2,0),0)*(Físico!F34)</f>
        <v>0</v>
      </c>
      <c r="H34" s="1">
        <f>IFERROR(VLOOKUP($A34,delibsc,2,0),0)*(Físico!G34)</f>
        <v>0</v>
      </c>
      <c r="I34" s="1">
        <f>IFERROR(VLOOKUP($A34,delibsc,2,0),0)*(Físico!H34)</f>
        <v>0</v>
      </c>
      <c r="J34" s="1">
        <f>IFERROR(VLOOKUP($A34,delibsc,2,0),0)*(Físico!I34)</f>
        <v>0</v>
      </c>
      <c r="K34" s="1">
        <f>IFERROR(VLOOKUP($A34,delibsc,2,0),0)*(Físico!J34)</f>
        <v>0</v>
      </c>
      <c r="L34" s="1">
        <f>IFERROR(VLOOKUP($A34,delibsc,2,0),0)*(Físico!K34)</f>
        <v>0</v>
      </c>
      <c r="M34" s="1">
        <f>IFERROR(VLOOKUP($A34,delibsc,2,0),0)*(Físico!L34)</f>
        <v>0</v>
      </c>
      <c r="N34" s="1">
        <f>IFERROR(VLOOKUP($A34,delibsc,2,0),0)*(Físico!M34)</f>
        <v>0</v>
      </c>
      <c r="O34" s="1">
        <f>IFERROR(VLOOKUP($A34,delibsc,2,0),0)*(Físico!N34)</f>
        <v>0</v>
      </c>
      <c r="P34" s="1">
        <f>IFERROR(VLOOKUP($A34,delibsc,2,0),0)*(Físico!O34)</f>
        <v>0</v>
      </c>
      <c r="Q34" s="1">
        <f>IFERROR(VLOOKUP($A34,delibsc,2,0),0)*(Físico!P34)</f>
        <v>0</v>
      </c>
      <c r="R34" s="1">
        <f>IFERROR(VLOOKUP($A34,delibsc,2,0),0)*(Físico!Q34)</f>
        <v>0</v>
      </c>
      <c r="S34" s="1">
        <f>IFERROR(VLOOKUP($A34,delibsc,2,0),0)*(Físico!R34)</f>
        <v>0</v>
      </c>
      <c r="T34" s="1">
        <f>IFERROR(VLOOKUP($A34,delibsc,2,0),0)*(Físico!S34)</f>
        <v>0</v>
      </c>
      <c r="U34" s="1">
        <f t="shared" si="1"/>
        <v>0</v>
      </c>
    </row>
    <row r="35" spans="1:21" x14ac:dyDescent="0.25">
      <c r="A35">
        <f t="shared" si="0"/>
        <v>41502003</v>
      </c>
      <c r="B35" t="s">
        <v>55</v>
      </c>
      <c r="C35" s="1">
        <f>IFERROR(VLOOKUP($A35,delibsc,2,0),0)*(Físico!B35)</f>
        <v>0</v>
      </c>
      <c r="D35" s="1">
        <f>IFERROR(VLOOKUP($A35,delibsc,2,0),0)*(Físico!C35)</f>
        <v>0</v>
      </c>
      <c r="E35" s="1">
        <f>IFERROR(VLOOKUP($A35,delibsc,2,0),0)*(Físico!D35)</f>
        <v>0</v>
      </c>
      <c r="F35" s="1">
        <f>IFERROR(VLOOKUP($A35,delibsc,2,0),0)*(Físico!E35)</f>
        <v>0</v>
      </c>
      <c r="G35" s="1">
        <f>IFERROR(VLOOKUP($A35,delibsc,2,0),0)*(Físico!F35)</f>
        <v>0</v>
      </c>
      <c r="H35" s="1">
        <f>IFERROR(VLOOKUP($A35,delibsc,2,0),0)*(Físico!G35)</f>
        <v>0</v>
      </c>
      <c r="I35" s="1">
        <f>IFERROR(VLOOKUP($A35,delibsc,2,0),0)*(Físico!H35)</f>
        <v>0</v>
      </c>
      <c r="J35" s="1">
        <f>IFERROR(VLOOKUP($A35,delibsc,2,0),0)*(Físico!I35)</f>
        <v>0</v>
      </c>
      <c r="K35" s="1">
        <f>IFERROR(VLOOKUP($A35,delibsc,2,0),0)*(Físico!J35)</f>
        <v>0</v>
      </c>
      <c r="L35" s="1">
        <f>IFERROR(VLOOKUP($A35,delibsc,2,0),0)*(Físico!K35)</f>
        <v>0</v>
      </c>
      <c r="M35" s="1">
        <f>IFERROR(VLOOKUP($A35,delibsc,2,0),0)*(Físico!L35)</f>
        <v>0</v>
      </c>
      <c r="N35" s="1">
        <f>IFERROR(VLOOKUP($A35,delibsc,2,0),0)*(Físico!M35)</f>
        <v>0</v>
      </c>
      <c r="O35" s="1">
        <f>IFERROR(VLOOKUP($A35,delibsc,2,0),0)*(Físico!N35)</f>
        <v>0</v>
      </c>
      <c r="P35" s="1">
        <f>IFERROR(VLOOKUP($A35,delibsc,2,0),0)*(Físico!O35)</f>
        <v>0</v>
      </c>
      <c r="Q35" s="1">
        <f>IFERROR(VLOOKUP($A35,delibsc,2,0),0)*(Físico!P35)</f>
        <v>0</v>
      </c>
      <c r="R35" s="1">
        <f>IFERROR(VLOOKUP($A35,delibsc,2,0),0)*(Físico!Q35)</f>
        <v>0</v>
      </c>
      <c r="S35" s="1">
        <f>IFERROR(VLOOKUP($A35,delibsc,2,0),0)*(Físico!R35)</f>
        <v>0</v>
      </c>
      <c r="T35" s="1">
        <f>IFERROR(VLOOKUP($A35,delibsc,2,0),0)*(Físico!S35)</f>
        <v>0</v>
      </c>
      <c r="U35" s="1">
        <f t="shared" si="1"/>
        <v>0</v>
      </c>
    </row>
    <row r="36" spans="1:21" x14ac:dyDescent="0.25">
      <c r="A36">
        <f t="shared" si="0"/>
        <v>41502006</v>
      </c>
      <c r="B36" t="s">
        <v>56</v>
      </c>
      <c r="C36" s="1">
        <f>IFERROR(VLOOKUP($A36,delibsc,2,0),0)*(Físico!B36)</f>
        <v>0</v>
      </c>
      <c r="D36" s="1">
        <f>IFERROR(VLOOKUP($A36,delibsc,2,0),0)*(Físico!C36)</f>
        <v>0</v>
      </c>
      <c r="E36" s="1">
        <f>IFERROR(VLOOKUP($A36,delibsc,2,0),0)*(Físico!D36)</f>
        <v>0</v>
      </c>
      <c r="F36" s="1">
        <f>IFERROR(VLOOKUP($A36,delibsc,2,0),0)*(Físico!E36)</f>
        <v>0</v>
      </c>
      <c r="G36" s="1">
        <f>IFERROR(VLOOKUP($A36,delibsc,2,0),0)*(Físico!F36)</f>
        <v>0</v>
      </c>
      <c r="H36" s="1">
        <f>IFERROR(VLOOKUP($A36,delibsc,2,0),0)*(Físico!G36)</f>
        <v>0</v>
      </c>
      <c r="I36" s="1">
        <f>IFERROR(VLOOKUP($A36,delibsc,2,0),0)*(Físico!H36)</f>
        <v>0</v>
      </c>
      <c r="J36" s="1">
        <f>IFERROR(VLOOKUP($A36,delibsc,2,0),0)*(Físico!I36)</f>
        <v>0</v>
      </c>
      <c r="K36" s="1">
        <f>IFERROR(VLOOKUP($A36,delibsc,2,0),0)*(Físico!J36)</f>
        <v>0</v>
      </c>
      <c r="L36" s="1">
        <f>IFERROR(VLOOKUP($A36,delibsc,2,0),0)*(Físico!K36)</f>
        <v>0</v>
      </c>
      <c r="M36" s="1">
        <f>IFERROR(VLOOKUP($A36,delibsc,2,0),0)*(Físico!L36)</f>
        <v>0</v>
      </c>
      <c r="N36" s="1">
        <f>IFERROR(VLOOKUP($A36,delibsc,2,0),0)*(Físico!M36)</f>
        <v>0</v>
      </c>
      <c r="O36" s="1">
        <f>IFERROR(VLOOKUP($A36,delibsc,2,0),0)*(Físico!N36)</f>
        <v>0</v>
      </c>
      <c r="P36" s="1">
        <f>IFERROR(VLOOKUP($A36,delibsc,2,0),0)*(Físico!O36)</f>
        <v>0</v>
      </c>
      <c r="Q36" s="1">
        <f>IFERROR(VLOOKUP($A36,delibsc,2,0),0)*(Físico!P36)</f>
        <v>0</v>
      </c>
      <c r="R36" s="1">
        <f>IFERROR(VLOOKUP($A36,delibsc,2,0),0)*(Físico!Q36)</f>
        <v>0</v>
      </c>
      <c r="S36" s="1">
        <f>IFERROR(VLOOKUP($A36,delibsc,2,0),0)*(Físico!R36)</f>
        <v>0</v>
      </c>
      <c r="T36" s="1">
        <f>IFERROR(VLOOKUP($A36,delibsc,2,0),0)*(Físico!S36)</f>
        <v>0</v>
      </c>
      <c r="U36" s="1">
        <f t="shared" si="1"/>
        <v>0</v>
      </c>
    </row>
    <row r="37" spans="1:21" x14ac:dyDescent="0.25">
      <c r="A37">
        <f t="shared" si="0"/>
        <v>41502007</v>
      </c>
      <c r="B37" t="s">
        <v>57</v>
      </c>
      <c r="C37" s="1">
        <f>IFERROR(VLOOKUP($A37,delibsc,2,0),0)*(Físico!B37)</f>
        <v>0</v>
      </c>
      <c r="D37" s="1">
        <f>IFERROR(VLOOKUP($A37,delibsc,2,0),0)*(Físico!C37)</f>
        <v>0</v>
      </c>
      <c r="E37" s="1">
        <f>IFERROR(VLOOKUP($A37,delibsc,2,0),0)*(Físico!D37)</f>
        <v>0</v>
      </c>
      <c r="F37" s="1">
        <f>IFERROR(VLOOKUP($A37,delibsc,2,0),0)*(Físico!E37)</f>
        <v>0</v>
      </c>
      <c r="G37" s="1">
        <f>IFERROR(VLOOKUP($A37,delibsc,2,0),0)*(Físico!F37)</f>
        <v>0</v>
      </c>
      <c r="H37" s="1">
        <f>IFERROR(VLOOKUP($A37,delibsc,2,0),0)*(Físico!G37)</f>
        <v>0</v>
      </c>
      <c r="I37" s="1">
        <f>IFERROR(VLOOKUP($A37,delibsc,2,0),0)*(Físico!H37)</f>
        <v>0</v>
      </c>
      <c r="J37" s="1">
        <f>IFERROR(VLOOKUP($A37,delibsc,2,0),0)*(Físico!I37)</f>
        <v>0</v>
      </c>
      <c r="K37" s="1">
        <f>IFERROR(VLOOKUP($A37,delibsc,2,0),0)*(Físico!J37)</f>
        <v>0</v>
      </c>
      <c r="L37" s="1">
        <f>IFERROR(VLOOKUP($A37,delibsc,2,0),0)*(Físico!K37)</f>
        <v>0</v>
      </c>
      <c r="M37" s="1">
        <f>IFERROR(VLOOKUP($A37,delibsc,2,0),0)*(Físico!L37)</f>
        <v>0</v>
      </c>
      <c r="N37" s="1">
        <f>IFERROR(VLOOKUP($A37,delibsc,2,0),0)*(Físico!M37)</f>
        <v>0</v>
      </c>
      <c r="O37" s="1">
        <f>IFERROR(VLOOKUP($A37,delibsc,2,0),0)*(Físico!N37)</f>
        <v>0</v>
      </c>
      <c r="P37" s="1">
        <f>IFERROR(VLOOKUP($A37,delibsc,2,0),0)*(Físico!O37)</f>
        <v>0</v>
      </c>
      <c r="Q37" s="1">
        <f>IFERROR(VLOOKUP($A37,delibsc,2,0),0)*(Físico!P37)</f>
        <v>0</v>
      </c>
      <c r="R37" s="1">
        <f>IFERROR(VLOOKUP($A37,delibsc,2,0),0)*(Físico!Q37)</f>
        <v>0</v>
      </c>
      <c r="S37" s="1">
        <f>IFERROR(VLOOKUP($A37,delibsc,2,0),0)*(Físico!R37)</f>
        <v>0</v>
      </c>
      <c r="T37" s="1">
        <f>IFERROR(VLOOKUP($A37,delibsc,2,0),0)*(Físico!S37)</f>
        <v>0</v>
      </c>
      <c r="U37" s="1">
        <f t="shared" si="1"/>
        <v>0</v>
      </c>
    </row>
    <row r="38" spans="1:21" x14ac:dyDescent="0.25">
      <c r="A38">
        <f t="shared" si="0"/>
        <v>40804009</v>
      </c>
      <c r="B38" t="s">
        <v>58</v>
      </c>
      <c r="C38" s="1">
        <f>IFERROR(VLOOKUP($A38,delibsc,2,0),0)*(Físico!B38)</f>
        <v>0</v>
      </c>
      <c r="D38" s="1">
        <f>IFERROR(VLOOKUP($A38,delibsc,2,0),0)*(Físico!C38)</f>
        <v>0</v>
      </c>
      <c r="E38" s="1">
        <f>IFERROR(VLOOKUP($A38,delibsc,2,0),0)*(Físico!D38)</f>
        <v>0</v>
      </c>
      <c r="F38" s="1">
        <f>IFERROR(VLOOKUP($A38,delibsc,2,0),0)*(Físico!E38)</f>
        <v>0</v>
      </c>
      <c r="G38" s="1">
        <f>IFERROR(VLOOKUP($A38,delibsc,2,0),0)*(Físico!F38)</f>
        <v>0</v>
      </c>
      <c r="H38" s="1">
        <f>IFERROR(VLOOKUP($A38,delibsc,2,0),0)*(Físico!G38)</f>
        <v>0</v>
      </c>
      <c r="I38" s="1">
        <f>IFERROR(VLOOKUP($A38,delibsc,2,0),0)*(Físico!H38)</f>
        <v>0</v>
      </c>
      <c r="J38" s="1">
        <f>IFERROR(VLOOKUP($A38,delibsc,2,0),0)*(Físico!I38)</f>
        <v>0</v>
      </c>
      <c r="K38" s="1">
        <f>IFERROR(VLOOKUP($A38,delibsc,2,0),0)*(Físico!J38)</f>
        <v>0</v>
      </c>
      <c r="L38" s="1">
        <f>IFERROR(VLOOKUP($A38,delibsc,2,0),0)*(Físico!K38)</f>
        <v>0</v>
      </c>
      <c r="M38" s="1">
        <f>IFERROR(VLOOKUP($A38,delibsc,2,0),0)*(Físico!L38)</f>
        <v>0</v>
      </c>
      <c r="N38" s="1">
        <f>IFERROR(VLOOKUP($A38,delibsc,2,0),0)*(Físico!M38)</f>
        <v>0</v>
      </c>
      <c r="O38" s="1">
        <f>IFERROR(VLOOKUP($A38,delibsc,2,0),0)*(Físico!N38)</f>
        <v>0</v>
      </c>
      <c r="P38" s="1">
        <f>IFERROR(VLOOKUP($A38,delibsc,2,0),0)*(Físico!O38)</f>
        <v>0</v>
      </c>
      <c r="Q38" s="1">
        <f>IFERROR(VLOOKUP($A38,delibsc,2,0),0)*(Físico!P38)</f>
        <v>0</v>
      </c>
      <c r="R38" s="1">
        <f>IFERROR(VLOOKUP($A38,delibsc,2,0),0)*(Físico!Q38)</f>
        <v>0</v>
      </c>
      <c r="S38" s="1">
        <f>IFERROR(VLOOKUP($A38,delibsc,2,0),0)*(Físico!R38)</f>
        <v>0</v>
      </c>
      <c r="T38" s="1">
        <f>IFERROR(VLOOKUP($A38,delibsc,2,0),0)*(Físico!S38)</f>
        <v>0</v>
      </c>
      <c r="U38" s="1">
        <f t="shared" si="1"/>
        <v>0</v>
      </c>
    </row>
    <row r="39" spans="1:21" x14ac:dyDescent="0.25">
      <c r="A39">
        <f t="shared" si="0"/>
        <v>40805005</v>
      </c>
      <c r="B39" t="s">
        <v>59</v>
      </c>
      <c r="C39" s="1">
        <f>IFERROR(VLOOKUP($A39,delibsc,2,0),0)*(Físico!B39)</f>
        <v>0</v>
      </c>
      <c r="D39" s="1">
        <f>IFERROR(VLOOKUP($A39,delibsc,2,0),0)*(Físico!C39)</f>
        <v>0</v>
      </c>
      <c r="E39" s="1">
        <f>IFERROR(VLOOKUP($A39,delibsc,2,0),0)*(Físico!D39)</f>
        <v>0</v>
      </c>
      <c r="F39" s="1">
        <f>IFERROR(VLOOKUP($A39,delibsc,2,0),0)*(Físico!E39)</f>
        <v>0</v>
      </c>
      <c r="G39" s="1">
        <f>IFERROR(VLOOKUP($A39,delibsc,2,0),0)*(Físico!F39)</f>
        <v>0</v>
      </c>
      <c r="H39" s="1">
        <f>IFERROR(VLOOKUP($A39,delibsc,2,0),0)*(Físico!G39)</f>
        <v>0</v>
      </c>
      <c r="I39" s="1">
        <f>IFERROR(VLOOKUP($A39,delibsc,2,0),0)*(Físico!H39)</f>
        <v>0</v>
      </c>
      <c r="J39" s="1">
        <f>IFERROR(VLOOKUP($A39,delibsc,2,0),0)*(Físico!I39)</f>
        <v>0</v>
      </c>
      <c r="K39" s="1">
        <f>IFERROR(VLOOKUP($A39,delibsc,2,0),0)*(Físico!J39)</f>
        <v>0</v>
      </c>
      <c r="L39" s="1">
        <f>IFERROR(VLOOKUP($A39,delibsc,2,0),0)*(Físico!K39)</f>
        <v>0</v>
      </c>
      <c r="M39" s="1">
        <f>IFERROR(VLOOKUP($A39,delibsc,2,0),0)*(Físico!L39)</f>
        <v>0</v>
      </c>
      <c r="N39" s="1">
        <f>IFERROR(VLOOKUP($A39,delibsc,2,0),0)*(Físico!M39)</f>
        <v>0</v>
      </c>
      <c r="O39" s="1">
        <f>IFERROR(VLOOKUP($A39,delibsc,2,0),0)*(Físico!N39)</f>
        <v>0</v>
      </c>
      <c r="P39" s="1">
        <f>IFERROR(VLOOKUP($A39,delibsc,2,0),0)*(Físico!O39)</f>
        <v>0</v>
      </c>
      <c r="Q39" s="1">
        <f>IFERROR(VLOOKUP($A39,delibsc,2,0),0)*(Físico!P39)</f>
        <v>0</v>
      </c>
      <c r="R39" s="1">
        <f>IFERROR(VLOOKUP($A39,delibsc,2,0),0)*(Físico!Q39)</f>
        <v>0</v>
      </c>
      <c r="S39" s="1">
        <f>IFERROR(VLOOKUP($A39,delibsc,2,0),0)*(Físico!R39)</f>
        <v>0</v>
      </c>
      <c r="T39" s="1">
        <f>IFERROR(VLOOKUP($A39,delibsc,2,0),0)*(Físico!S39)</f>
        <v>0</v>
      </c>
      <c r="U39" s="1">
        <f t="shared" si="1"/>
        <v>0</v>
      </c>
    </row>
    <row r="40" spans="1:21" x14ac:dyDescent="0.25">
      <c r="A40">
        <f t="shared" si="0"/>
        <v>40805006</v>
      </c>
      <c r="B40" t="s">
        <v>60</v>
      </c>
      <c r="C40" s="1">
        <f>IFERROR(VLOOKUP($A40,delibsc,2,0),0)*(Físico!B40)</f>
        <v>0</v>
      </c>
      <c r="D40" s="1">
        <f>IFERROR(VLOOKUP($A40,delibsc,2,0),0)*(Físico!C40)</f>
        <v>0</v>
      </c>
      <c r="E40" s="1">
        <f>IFERROR(VLOOKUP($A40,delibsc,2,0),0)*(Físico!D40)</f>
        <v>0</v>
      </c>
      <c r="F40" s="1">
        <f>IFERROR(VLOOKUP($A40,delibsc,2,0),0)*(Físico!E40)</f>
        <v>0</v>
      </c>
      <c r="G40" s="1">
        <f>IFERROR(VLOOKUP($A40,delibsc,2,0),0)*(Físico!F40)</f>
        <v>0</v>
      </c>
      <c r="H40" s="1">
        <f>IFERROR(VLOOKUP($A40,delibsc,2,0),0)*(Físico!G40)</f>
        <v>0</v>
      </c>
      <c r="I40" s="1">
        <f>IFERROR(VLOOKUP($A40,delibsc,2,0),0)*(Físico!H40)</f>
        <v>0</v>
      </c>
      <c r="J40" s="1">
        <f>IFERROR(VLOOKUP($A40,delibsc,2,0),0)*(Físico!I40)</f>
        <v>0</v>
      </c>
      <c r="K40" s="1">
        <f>IFERROR(VLOOKUP($A40,delibsc,2,0),0)*(Físico!J40)</f>
        <v>0</v>
      </c>
      <c r="L40" s="1">
        <f>IFERROR(VLOOKUP($A40,delibsc,2,0),0)*(Físico!K40)</f>
        <v>0</v>
      </c>
      <c r="M40" s="1">
        <f>IFERROR(VLOOKUP($A40,delibsc,2,0),0)*(Físico!L40)</f>
        <v>0</v>
      </c>
      <c r="N40" s="1">
        <f>IFERROR(VLOOKUP($A40,delibsc,2,0),0)*(Físico!M40)</f>
        <v>0</v>
      </c>
      <c r="O40" s="1">
        <f>IFERROR(VLOOKUP($A40,delibsc,2,0),0)*(Físico!N40)</f>
        <v>0</v>
      </c>
      <c r="P40" s="1">
        <f>IFERROR(VLOOKUP($A40,delibsc,2,0),0)*(Físico!O40)</f>
        <v>0</v>
      </c>
      <c r="Q40" s="1">
        <f>IFERROR(VLOOKUP($A40,delibsc,2,0),0)*(Físico!P40)</f>
        <v>0</v>
      </c>
      <c r="R40" s="1">
        <f>IFERROR(VLOOKUP($A40,delibsc,2,0),0)*(Físico!Q40)</f>
        <v>0</v>
      </c>
      <c r="S40" s="1">
        <f>IFERROR(VLOOKUP($A40,delibsc,2,0),0)*(Físico!R40)</f>
        <v>0</v>
      </c>
      <c r="T40" s="1">
        <f>IFERROR(VLOOKUP($A40,delibsc,2,0),0)*(Físico!S40)</f>
        <v>0</v>
      </c>
      <c r="U40" s="1">
        <f t="shared" si="1"/>
        <v>0</v>
      </c>
    </row>
    <row r="41" spans="1:21" x14ac:dyDescent="0.25">
      <c r="A41">
        <f t="shared" si="0"/>
        <v>40901006</v>
      </c>
      <c r="B41" t="s">
        <v>61</v>
      </c>
      <c r="C41" s="1">
        <f>IFERROR(VLOOKUP($A41,delibsc,2,0),0)*(Físico!B41)</f>
        <v>0</v>
      </c>
      <c r="D41" s="1">
        <f>IFERROR(VLOOKUP($A41,delibsc,2,0),0)*(Físico!C41)</f>
        <v>1099.44</v>
      </c>
      <c r="E41" s="1">
        <f>IFERROR(VLOOKUP($A41,delibsc,2,0),0)*(Físico!D41)</f>
        <v>0</v>
      </c>
      <c r="F41" s="1">
        <f>IFERROR(VLOOKUP($A41,delibsc,2,0),0)*(Físico!E41)</f>
        <v>0</v>
      </c>
      <c r="G41" s="1">
        <f>IFERROR(VLOOKUP($A41,delibsc,2,0),0)*(Físico!F41)</f>
        <v>0</v>
      </c>
      <c r="H41" s="1">
        <f>IFERROR(VLOOKUP($A41,delibsc,2,0),0)*(Físico!G41)</f>
        <v>0</v>
      </c>
      <c r="I41" s="1">
        <f>IFERROR(VLOOKUP($A41,delibsc,2,0),0)*(Físico!H41)</f>
        <v>0</v>
      </c>
      <c r="J41" s="1">
        <f>IFERROR(VLOOKUP($A41,delibsc,2,0),0)*(Físico!I41)</f>
        <v>0</v>
      </c>
      <c r="K41" s="1">
        <f>IFERROR(VLOOKUP($A41,delibsc,2,0),0)*(Físico!J41)</f>
        <v>0</v>
      </c>
      <c r="L41" s="1">
        <f>IFERROR(VLOOKUP($A41,delibsc,2,0),0)*(Físico!K41)</f>
        <v>0</v>
      </c>
      <c r="M41" s="1">
        <f>IFERROR(VLOOKUP($A41,delibsc,2,0),0)*(Físico!L41)</f>
        <v>0</v>
      </c>
      <c r="N41" s="1">
        <f>IFERROR(VLOOKUP($A41,delibsc,2,0),0)*(Físico!M41)</f>
        <v>0</v>
      </c>
      <c r="O41" s="1">
        <f>IFERROR(VLOOKUP($A41,delibsc,2,0),0)*(Físico!N41)</f>
        <v>0</v>
      </c>
      <c r="P41" s="1">
        <f>IFERROR(VLOOKUP($A41,delibsc,2,0),0)*(Físico!O41)</f>
        <v>0</v>
      </c>
      <c r="Q41" s="1">
        <f>IFERROR(VLOOKUP($A41,delibsc,2,0),0)*(Físico!P41)</f>
        <v>0</v>
      </c>
      <c r="R41" s="1">
        <f>IFERROR(VLOOKUP($A41,delibsc,2,0),0)*(Físico!Q41)</f>
        <v>0</v>
      </c>
      <c r="S41" s="1">
        <f>IFERROR(VLOOKUP($A41,delibsc,2,0),0)*(Físico!R41)</f>
        <v>0</v>
      </c>
      <c r="T41" s="1">
        <f>IFERROR(VLOOKUP($A41,delibsc,2,0),0)*(Físico!S41)</f>
        <v>0</v>
      </c>
      <c r="U41" s="1">
        <f t="shared" si="1"/>
        <v>1099.44</v>
      </c>
    </row>
    <row r="42" spans="1:21" x14ac:dyDescent="0.25">
      <c r="A42">
        <f t="shared" si="0"/>
        <v>40901017</v>
      </c>
      <c r="B42" t="s">
        <v>62</v>
      </c>
      <c r="C42" s="1">
        <f>IFERROR(VLOOKUP($A42,delibsc,2,0),0)*(Físico!B42)</f>
        <v>0</v>
      </c>
      <c r="D42" s="1">
        <f>IFERROR(VLOOKUP($A42,delibsc,2,0),0)*(Físico!C42)</f>
        <v>0</v>
      </c>
      <c r="E42" s="1">
        <f>IFERROR(VLOOKUP($A42,delibsc,2,0),0)*(Físico!D42)</f>
        <v>0</v>
      </c>
      <c r="F42" s="1">
        <f>IFERROR(VLOOKUP($A42,delibsc,2,0),0)*(Físico!E42)</f>
        <v>0</v>
      </c>
      <c r="G42" s="1">
        <f>IFERROR(VLOOKUP($A42,delibsc,2,0),0)*(Físico!F42)</f>
        <v>0</v>
      </c>
      <c r="H42" s="1">
        <f>IFERROR(VLOOKUP($A42,delibsc,2,0),0)*(Físico!G42)</f>
        <v>0</v>
      </c>
      <c r="I42" s="1">
        <f>IFERROR(VLOOKUP($A42,delibsc,2,0),0)*(Físico!H42)</f>
        <v>0</v>
      </c>
      <c r="J42" s="1">
        <f>IFERROR(VLOOKUP($A42,delibsc,2,0),0)*(Físico!I42)</f>
        <v>0</v>
      </c>
      <c r="K42" s="1">
        <f>IFERROR(VLOOKUP($A42,delibsc,2,0),0)*(Físico!J42)</f>
        <v>0</v>
      </c>
      <c r="L42" s="1">
        <f>IFERROR(VLOOKUP($A42,delibsc,2,0),0)*(Físico!K42)</f>
        <v>0</v>
      </c>
      <c r="M42" s="1">
        <f>IFERROR(VLOOKUP($A42,delibsc,2,0),0)*(Físico!L42)</f>
        <v>437.36</v>
      </c>
      <c r="N42" s="1">
        <f>IFERROR(VLOOKUP($A42,delibsc,2,0),0)*(Físico!M42)</f>
        <v>0</v>
      </c>
      <c r="O42" s="1">
        <f>IFERROR(VLOOKUP($A42,delibsc,2,0),0)*(Físico!N42)</f>
        <v>0</v>
      </c>
      <c r="P42" s="1">
        <f>IFERROR(VLOOKUP($A42,delibsc,2,0),0)*(Físico!O42)</f>
        <v>0</v>
      </c>
      <c r="Q42" s="1">
        <f>IFERROR(VLOOKUP($A42,delibsc,2,0),0)*(Físico!P42)</f>
        <v>0</v>
      </c>
      <c r="R42" s="1">
        <f>IFERROR(VLOOKUP($A42,delibsc,2,0),0)*(Físico!Q42)</f>
        <v>0</v>
      </c>
      <c r="S42" s="1">
        <f>IFERROR(VLOOKUP($A42,delibsc,2,0),0)*(Físico!R42)</f>
        <v>0</v>
      </c>
      <c r="T42" s="1">
        <f>IFERROR(VLOOKUP($A42,delibsc,2,0),0)*(Físico!S42)</f>
        <v>0</v>
      </c>
      <c r="U42" s="1">
        <f t="shared" si="1"/>
        <v>437.36</v>
      </c>
    </row>
    <row r="43" spans="1:21" x14ac:dyDescent="0.25">
      <c r="B43" t="s">
        <v>8</v>
      </c>
      <c r="C43" s="1">
        <f t="shared" ref="C43:T43" si="2">SUM(C2:C42)</f>
        <v>0</v>
      </c>
      <c r="D43" s="1">
        <f t="shared" si="2"/>
        <v>1774.92</v>
      </c>
      <c r="E43" s="1">
        <f t="shared" si="2"/>
        <v>0</v>
      </c>
      <c r="F43" s="1">
        <f t="shared" si="2"/>
        <v>0</v>
      </c>
      <c r="G43" s="1">
        <f t="shared" si="2"/>
        <v>0</v>
      </c>
      <c r="H43" s="1">
        <f t="shared" si="2"/>
        <v>1710.9</v>
      </c>
      <c r="I43" s="1">
        <f t="shared" si="2"/>
        <v>28164.130000000005</v>
      </c>
      <c r="J43" s="1">
        <f t="shared" si="2"/>
        <v>0</v>
      </c>
      <c r="K43" s="1">
        <f t="shared" si="2"/>
        <v>1199.0999999999999</v>
      </c>
      <c r="L43" s="1">
        <f t="shared" si="2"/>
        <v>0</v>
      </c>
      <c r="M43" s="1">
        <f t="shared" si="2"/>
        <v>1957.37</v>
      </c>
      <c r="N43" s="1">
        <f t="shared" si="2"/>
        <v>268.42</v>
      </c>
      <c r="O43" s="1">
        <f t="shared" si="2"/>
        <v>0</v>
      </c>
      <c r="P43" s="1">
        <f t="shared" si="2"/>
        <v>1427.24</v>
      </c>
      <c r="Q43" s="1">
        <f t="shared" si="2"/>
        <v>0</v>
      </c>
      <c r="R43" s="1">
        <f t="shared" si="2"/>
        <v>3005.59</v>
      </c>
      <c r="S43" s="1">
        <f t="shared" si="2"/>
        <v>1486.09</v>
      </c>
      <c r="T43" s="1">
        <f t="shared" si="2"/>
        <v>0</v>
      </c>
      <c r="U43" s="1">
        <f>SUM(U2:U42)</f>
        <v>40993.759999999995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2025-10-13T18:03:09Z</dcterms:created>
  <dcterms:modified xsi:type="dcterms:W3CDTF">2025-10-13T18:19:20Z</dcterms:modified>
</cp:coreProperties>
</file>