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5\Maio\Detalhado\Ambulatorial\"/>
    </mc:Choice>
  </mc:AlternateContent>
  <xr:revisionPtr revIDLastSave="0" documentId="13_ncr:1_{C1B2D8BD-B4FE-4C4B-9CE0-DB8E0E1B642B}" xr6:coauthVersionLast="47" xr6:coauthVersionMax="47" xr10:uidLastSave="{00000000-0000-0000-0000-000000000000}"/>
  <bookViews>
    <workbookView xWindow="255" yWindow="375" windowWidth="14685" windowHeight="15435" firstSheet="1" activeTab="3" xr2:uid="{38FE3AA1-FDEA-47E3-A22D-A6D766C0EC03}"/>
  </bookViews>
  <sheets>
    <sheet name="Delib" sheetId="1" r:id="rId1"/>
    <sheet name="Resumo" sheetId="2" r:id="rId2"/>
    <sheet name="Físico" sheetId="3" r:id="rId3"/>
    <sheet name="Financeiro" sheetId="4" r:id="rId4"/>
    <sheet name="Complemento" sheetId="5" r:id="rId5"/>
    <sheet name="Total" sheetId="6" r:id="rId6"/>
  </sheets>
  <externalReferences>
    <externalReference r:id="rId7"/>
  </externalReferences>
  <definedNames>
    <definedName name="delib">Delib!$A$1:$B$27</definedName>
    <definedName name="delib30">[1]Delib!$A$1:$B$27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6" l="1"/>
  <c r="C23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AI23" i="6"/>
  <c r="AJ23" i="6"/>
  <c r="AK23" i="6"/>
  <c r="AL23" i="6"/>
  <c r="AM23" i="6"/>
  <c r="AN23" i="6"/>
  <c r="AO23" i="6"/>
  <c r="AP23" i="6"/>
  <c r="AP3" i="6"/>
  <c r="AP4" i="6"/>
  <c r="AP5" i="6"/>
  <c r="AP6" i="6"/>
  <c r="AP7" i="6"/>
  <c r="AP8" i="6"/>
  <c r="AP9" i="6"/>
  <c r="AP10" i="6"/>
  <c r="AP11" i="6"/>
  <c r="AP12" i="6"/>
  <c r="AP13" i="6"/>
  <c r="AP14" i="6"/>
  <c r="AP15" i="6"/>
  <c r="AP16" i="6"/>
  <c r="AP17" i="6"/>
  <c r="AP18" i="6"/>
  <c r="AP19" i="6"/>
  <c r="AP20" i="6"/>
  <c r="AP21" i="6"/>
  <c r="AP22" i="6"/>
  <c r="AP2" i="6"/>
  <c r="B3" i="6"/>
  <c r="C3" i="6"/>
  <c r="D3" i="6"/>
  <c r="E3" i="6"/>
  <c r="F3" i="6"/>
  <c r="G3" i="6"/>
  <c r="H3" i="6"/>
  <c r="I3" i="6"/>
  <c r="J3" i="6"/>
  <c r="K3" i="6"/>
  <c r="L3" i="6"/>
  <c r="M3" i="6"/>
  <c r="N3" i="6"/>
  <c r="O3" i="6"/>
  <c r="P3" i="6"/>
  <c r="Q3" i="6"/>
  <c r="R3" i="6"/>
  <c r="S3" i="6"/>
  <c r="T3" i="6"/>
  <c r="U3" i="6"/>
  <c r="V3" i="6"/>
  <c r="W3" i="6"/>
  <c r="X3" i="6"/>
  <c r="Y3" i="6"/>
  <c r="Z3" i="6"/>
  <c r="AA3" i="6"/>
  <c r="AB3" i="6"/>
  <c r="AC3" i="6"/>
  <c r="AD3" i="6"/>
  <c r="AE3" i="6"/>
  <c r="AF3" i="6"/>
  <c r="AG3" i="6"/>
  <c r="AH3" i="6"/>
  <c r="AI3" i="6"/>
  <c r="AJ3" i="6"/>
  <c r="AK3" i="6"/>
  <c r="AL3" i="6"/>
  <c r="AM3" i="6"/>
  <c r="AN3" i="6"/>
  <c r="AO3" i="6"/>
  <c r="B4" i="6"/>
  <c r="C4" i="6"/>
  <c r="D4" i="6"/>
  <c r="E4" i="6"/>
  <c r="F4" i="6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W4" i="6"/>
  <c r="X4" i="6"/>
  <c r="Y4" i="6"/>
  <c r="Z4" i="6"/>
  <c r="AA4" i="6"/>
  <c r="AB4" i="6"/>
  <c r="AC4" i="6"/>
  <c r="AD4" i="6"/>
  <c r="AE4" i="6"/>
  <c r="AF4" i="6"/>
  <c r="AG4" i="6"/>
  <c r="AH4" i="6"/>
  <c r="AI4" i="6"/>
  <c r="AJ4" i="6"/>
  <c r="AK4" i="6"/>
  <c r="AL4" i="6"/>
  <c r="AM4" i="6"/>
  <c r="AN4" i="6"/>
  <c r="AO4" i="6"/>
  <c r="B5" i="6"/>
  <c r="C5" i="6"/>
  <c r="D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T5" i="6"/>
  <c r="U5" i="6"/>
  <c r="V5" i="6"/>
  <c r="W5" i="6"/>
  <c r="X5" i="6"/>
  <c r="Y5" i="6"/>
  <c r="Z5" i="6"/>
  <c r="AA5" i="6"/>
  <c r="AB5" i="6"/>
  <c r="AC5" i="6"/>
  <c r="AD5" i="6"/>
  <c r="AE5" i="6"/>
  <c r="AF5" i="6"/>
  <c r="AG5" i="6"/>
  <c r="AH5" i="6"/>
  <c r="AI5" i="6"/>
  <c r="AJ5" i="6"/>
  <c r="AK5" i="6"/>
  <c r="AL5" i="6"/>
  <c r="AM5" i="6"/>
  <c r="AN5" i="6"/>
  <c r="AO5" i="6"/>
  <c r="B6" i="6"/>
  <c r="C6" i="6"/>
  <c r="D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AI6" i="6"/>
  <c r="AJ6" i="6"/>
  <c r="AK6" i="6"/>
  <c r="AL6" i="6"/>
  <c r="AM6" i="6"/>
  <c r="AN6" i="6"/>
  <c r="AO6" i="6"/>
  <c r="B7" i="6"/>
  <c r="C7" i="6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AI7" i="6"/>
  <c r="AJ7" i="6"/>
  <c r="AK7" i="6"/>
  <c r="AL7" i="6"/>
  <c r="AM7" i="6"/>
  <c r="AN7" i="6"/>
  <c r="AO7" i="6"/>
  <c r="B8" i="6"/>
  <c r="C8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AI8" i="6"/>
  <c r="AJ8" i="6"/>
  <c r="AK8" i="6"/>
  <c r="AL8" i="6"/>
  <c r="AM8" i="6"/>
  <c r="AN8" i="6"/>
  <c r="AO8" i="6"/>
  <c r="B9" i="6"/>
  <c r="C9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AI9" i="6"/>
  <c r="AJ9" i="6"/>
  <c r="AK9" i="6"/>
  <c r="AL9" i="6"/>
  <c r="AM9" i="6"/>
  <c r="AN9" i="6"/>
  <c r="AO9" i="6"/>
  <c r="B10" i="6"/>
  <c r="C10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AI10" i="6"/>
  <c r="AJ10" i="6"/>
  <c r="AK10" i="6"/>
  <c r="AL10" i="6"/>
  <c r="AM10" i="6"/>
  <c r="AN10" i="6"/>
  <c r="AO10" i="6"/>
  <c r="B11" i="6"/>
  <c r="C11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AI11" i="6"/>
  <c r="AJ11" i="6"/>
  <c r="AK11" i="6"/>
  <c r="AL11" i="6"/>
  <c r="AM11" i="6"/>
  <c r="AN11" i="6"/>
  <c r="AO11" i="6"/>
  <c r="B12" i="6"/>
  <c r="C12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AI12" i="6"/>
  <c r="AJ12" i="6"/>
  <c r="AK12" i="6"/>
  <c r="AL12" i="6"/>
  <c r="AM12" i="6"/>
  <c r="AN12" i="6"/>
  <c r="AO12" i="6"/>
  <c r="B13" i="6"/>
  <c r="C13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AI13" i="6"/>
  <c r="AJ13" i="6"/>
  <c r="AK13" i="6"/>
  <c r="AL13" i="6"/>
  <c r="AM13" i="6"/>
  <c r="AN13" i="6"/>
  <c r="AO13" i="6"/>
  <c r="B14" i="6"/>
  <c r="C14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AI14" i="6"/>
  <c r="AJ14" i="6"/>
  <c r="AK14" i="6"/>
  <c r="AL14" i="6"/>
  <c r="AM14" i="6"/>
  <c r="AN14" i="6"/>
  <c r="AO14" i="6"/>
  <c r="B15" i="6"/>
  <c r="C15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AI15" i="6"/>
  <c r="AJ15" i="6"/>
  <c r="AK15" i="6"/>
  <c r="AL15" i="6"/>
  <c r="AM15" i="6"/>
  <c r="AN15" i="6"/>
  <c r="AO15" i="6"/>
  <c r="B16" i="6"/>
  <c r="C16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AI16" i="6"/>
  <c r="AJ16" i="6"/>
  <c r="AK16" i="6"/>
  <c r="AL16" i="6"/>
  <c r="AM16" i="6"/>
  <c r="AN16" i="6"/>
  <c r="AO16" i="6"/>
  <c r="B17" i="6"/>
  <c r="C17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AI17" i="6"/>
  <c r="AJ17" i="6"/>
  <c r="AK17" i="6"/>
  <c r="AL17" i="6"/>
  <c r="AM17" i="6"/>
  <c r="AN17" i="6"/>
  <c r="AO17" i="6"/>
  <c r="B18" i="6"/>
  <c r="C18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AI18" i="6"/>
  <c r="AJ18" i="6"/>
  <c r="AK18" i="6"/>
  <c r="AL18" i="6"/>
  <c r="AM18" i="6"/>
  <c r="AN18" i="6"/>
  <c r="AO18" i="6"/>
  <c r="B19" i="6"/>
  <c r="C19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AI19" i="6"/>
  <c r="AJ19" i="6"/>
  <c r="AK19" i="6"/>
  <c r="AL19" i="6"/>
  <c r="AM19" i="6"/>
  <c r="AN19" i="6"/>
  <c r="AO19" i="6"/>
  <c r="B20" i="6"/>
  <c r="C20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AI20" i="6"/>
  <c r="AJ20" i="6"/>
  <c r="AK20" i="6"/>
  <c r="AL20" i="6"/>
  <c r="AM20" i="6"/>
  <c r="AN20" i="6"/>
  <c r="AO20" i="6"/>
  <c r="B21" i="6"/>
  <c r="C21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AI21" i="6"/>
  <c r="AJ21" i="6"/>
  <c r="AK21" i="6"/>
  <c r="AL21" i="6"/>
  <c r="AM21" i="6"/>
  <c r="AN21" i="6"/>
  <c r="AO21" i="6"/>
  <c r="B22" i="6"/>
  <c r="C22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AI22" i="6"/>
  <c r="AJ22" i="6"/>
  <c r="AK22" i="6"/>
  <c r="AL22" i="6"/>
  <c r="AM22" i="6"/>
  <c r="AN22" i="6"/>
  <c r="AO22" i="6"/>
  <c r="C2" i="6"/>
  <c r="D2" i="6"/>
  <c r="E2" i="6"/>
  <c r="F2" i="6"/>
  <c r="G2" i="6"/>
  <c r="H2" i="6"/>
  <c r="I2" i="6"/>
  <c r="J2" i="6"/>
  <c r="K2" i="6"/>
  <c r="L2" i="6"/>
  <c r="M2" i="6"/>
  <c r="N2" i="6"/>
  <c r="O2" i="6"/>
  <c r="P2" i="6"/>
  <c r="Q2" i="6"/>
  <c r="R2" i="6"/>
  <c r="S2" i="6"/>
  <c r="T2" i="6"/>
  <c r="U2" i="6"/>
  <c r="V2" i="6"/>
  <c r="W2" i="6"/>
  <c r="X2" i="6"/>
  <c r="Y2" i="6"/>
  <c r="Z2" i="6"/>
  <c r="AA2" i="6"/>
  <c r="AB2" i="6"/>
  <c r="AC2" i="6"/>
  <c r="AD2" i="6"/>
  <c r="AE2" i="6"/>
  <c r="AF2" i="6"/>
  <c r="AG2" i="6"/>
  <c r="AH2" i="6"/>
  <c r="AI2" i="6"/>
  <c r="AJ2" i="6"/>
  <c r="AK2" i="6"/>
  <c r="AL2" i="6"/>
  <c r="AM2" i="6"/>
  <c r="AN2" i="6"/>
  <c r="AO2" i="6"/>
  <c r="B2" i="6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AI23" i="5"/>
  <c r="AJ23" i="5"/>
  <c r="AK23" i="5"/>
  <c r="AL23" i="5"/>
  <c r="AM23" i="5"/>
  <c r="AN23" i="5"/>
  <c r="AO23" i="5"/>
  <c r="AP23" i="5"/>
  <c r="AQ23" i="5"/>
  <c r="AQ3" i="5"/>
  <c r="AQ4" i="5"/>
  <c r="AQ5" i="5"/>
  <c r="AQ6" i="5"/>
  <c r="AQ7" i="5"/>
  <c r="AQ8" i="5"/>
  <c r="AQ9" i="5"/>
  <c r="AQ10" i="5"/>
  <c r="AQ11" i="5"/>
  <c r="AQ12" i="5"/>
  <c r="AQ13" i="5"/>
  <c r="AQ14" i="5"/>
  <c r="AQ15" i="5"/>
  <c r="AQ16" i="5"/>
  <c r="AQ17" i="5"/>
  <c r="AQ18" i="5"/>
  <c r="AQ19" i="5"/>
  <c r="AQ20" i="5"/>
  <c r="AQ21" i="5"/>
  <c r="AQ22" i="5"/>
  <c r="AQ2" i="5"/>
  <c r="C3" i="5"/>
  <c r="D3" i="5"/>
  <c r="E3" i="5"/>
  <c r="F3" i="5"/>
  <c r="G3" i="5"/>
  <c r="H3" i="5"/>
  <c r="I3" i="5"/>
  <c r="J3" i="5"/>
  <c r="K3" i="5"/>
  <c r="L3" i="5"/>
  <c r="M3" i="5"/>
  <c r="N3" i="5"/>
  <c r="O3" i="5"/>
  <c r="P3" i="5"/>
  <c r="Q3" i="5"/>
  <c r="R3" i="5"/>
  <c r="S3" i="5"/>
  <c r="T3" i="5"/>
  <c r="U3" i="5"/>
  <c r="V3" i="5"/>
  <c r="W3" i="5"/>
  <c r="X3" i="5"/>
  <c r="Y3" i="5"/>
  <c r="Z3" i="5"/>
  <c r="AA3" i="5"/>
  <c r="AB3" i="5"/>
  <c r="AC3" i="5"/>
  <c r="AD3" i="5"/>
  <c r="AE3" i="5"/>
  <c r="AF3" i="5"/>
  <c r="AG3" i="5"/>
  <c r="AH3" i="5"/>
  <c r="AI3" i="5"/>
  <c r="AJ3" i="5"/>
  <c r="AK3" i="5"/>
  <c r="AL3" i="5"/>
  <c r="AM3" i="5"/>
  <c r="AN3" i="5"/>
  <c r="AO3" i="5"/>
  <c r="AP3" i="5"/>
  <c r="C4" i="5"/>
  <c r="D4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AI4" i="5"/>
  <c r="AJ4" i="5"/>
  <c r="AK4" i="5"/>
  <c r="AL4" i="5"/>
  <c r="AM4" i="5"/>
  <c r="AN4" i="5"/>
  <c r="AO4" i="5"/>
  <c r="AP4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D5" i="5"/>
  <c r="AE5" i="5"/>
  <c r="AF5" i="5"/>
  <c r="AG5" i="5"/>
  <c r="AH5" i="5"/>
  <c r="AI5" i="5"/>
  <c r="AJ5" i="5"/>
  <c r="AK5" i="5"/>
  <c r="AL5" i="5"/>
  <c r="AM5" i="5"/>
  <c r="AN5" i="5"/>
  <c r="AO5" i="5"/>
  <c r="AP5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AI6" i="5"/>
  <c r="AJ6" i="5"/>
  <c r="AK6" i="5"/>
  <c r="AL6" i="5"/>
  <c r="AM6" i="5"/>
  <c r="AN6" i="5"/>
  <c r="AO6" i="5"/>
  <c r="AP6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AI7" i="5"/>
  <c r="AJ7" i="5"/>
  <c r="AK7" i="5"/>
  <c r="AL7" i="5"/>
  <c r="AM7" i="5"/>
  <c r="AN7" i="5"/>
  <c r="AO7" i="5"/>
  <c r="AP7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AI8" i="5"/>
  <c r="AJ8" i="5"/>
  <c r="AK8" i="5"/>
  <c r="AL8" i="5"/>
  <c r="AM8" i="5"/>
  <c r="AN8" i="5"/>
  <c r="AO8" i="5"/>
  <c r="AP8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AI9" i="5"/>
  <c r="AJ9" i="5"/>
  <c r="AK9" i="5"/>
  <c r="AL9" i="5"/>
  <c r="AM9" i="5"/>
  <c r="AN9" i="5"/>
  <c r="AO9" i="5"/>
  <c r="AP9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AI10" i="5"/>
  <c r="AJ10" i="5"/>
  <c r="AK10" i="5"/>
  <c r="AL10" i="5"/>
  <c r="AM10" i="5"/>
  <c r="AN10" i="5"/>
  <c r="AO10" i="5"/>
  <c r="AP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AI11" i="5"/>
  <c r="AJ11" i="5"/>
  <c r="AK11" i="5"/>
  <c r="AL11" i="5"/>
  <c r="AM11" i="5"/>
  <c r="AN11" i="5"/>
  <c r="AO11" i="5"/>
  <c r="AP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AI12" i="5"/>
  <c r="AJ12" i="5"/>
  <c r="AK12" i="5"/>
  <c r="AL12" i="5"/>
  <c r="AM12" i="5"/>
  <c r="AN12" i="5"/>
  <c r="AO12" i="5"/>
  <c r="AP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AI13" i="5"/>
  <c r="AJ13" i="5"/>
  <c r="AK13" i="5"/>
  <c r="AL13" i="5"/>
  <c r="AM13" i="5"/>
  <c r="AN13" i="5"/>
  <c r="AO13" i="5"/>
  <c r="AP13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AI14" i="5"/>
  <c r="AJ14" i="5"/>
  <c r="AK14" i="5"/>
  <c r="AL14" i="5"/>
  <c r="AM14" i="5"/>
  <c r="AN14" i="5"/>
  <c r="AO14" i="5"/>
  <c r="AP14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AI15" i="5"/>
  <c r="AJ15" i="5"/>
  <c r="AK15" i="5"/>
  <c r="AL15" i="5"/>
  <c r="AM15" i="5"/>
  <c r="AN15" i="5"/>
  <c r="AO15" i="5"/>
  <c r="AP15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AI16" i="5"/>
  <c r="AJ16" i="5"/>
  <c r="AK16" i="5"/>
  <c r="AL16" i="5"/>
  <c r="AM16" i="5"/>
  <c r="AN16" i="5"/>
  <c r="AO16" i="5"/>
  <c r="AP16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AI17" i="5"/>
  <c r="AJ17" i="5"/>
  <c r="AK17" i="5"/>
  <c r="AL17" i="5"/>
  <c r="AM17" i="5"/>
  <c r="AN17" i="5"/>
  <c r="AO17" i="5"/>
  <c r="AP17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AI18" i="5"/>
  <c r="AJ18" i="5"/>
  <c r="AK18" i="5"/>
  <c r="AL18" i="5"/>
  <c r="AM18" i="5"/>
  <c r="AN18" i="5"/>
  <c r="AO18" i="5"/>
  <c r="AP18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AI19" i="5"/>
  <c r="AJ19" i="5"/>
  <c r="AK19" i="5"/>
  <c r="AL19" i="5"/>
  <c r="AM19" i="5"/>
  <c r="AN19" i="5"/>
  <c r="AO19" i="5"/>
  <c r="AP19" i="5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AI20" i="5"/>
  <c r="AJ20" i="5"/>
  <c r="AK20" i="5"/>
  <c r="AL20" i="5"/>
  <c r="AM20" i="5"/>
  <c r="AN20" i="5"/>
  <c r="AO20" i="5"/>
  <c r="AP20" i="5"/>
  <c r="C21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AI21" i="5"/>
  <c r="AJ21" i="5"/>
  <c r="AK21" i="5"/>
  <c r="AL21" i="5"/>
  <c r="AM21" i="5"/>
  <c r="AN21" i="5"/>
  <c r="AO21" i="5"/>
  <c r="AP21" i="5"/>
  <c r="C22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AI22" i="5"/>
  <c r="AJ22" i="5"/>
  <c r="AK22" i="5"/>
  <c r="AL22" i="5"/>
  <c r="AM22" i="5"/>
  <c r="AN22" i="5"/>
  <c r="AO22" i="5"/>
  <c r="AP22" i="5"/>
  <c r="D2" i="5"/>
  <c r="E2" i="5"/>
  <c r="F2" i="5"/>
  <c r="G2" i="5"/>
  <c r="H2" i="5"/>
  <c r="I2" i="5"/>
  <c r="J2" i="5"/>
  <c r="K2" i="5"/>
  <c r="L2" i="5"/>
  <c r="M2" i="5"/>
  <c r="N2" i="5"/>
  <c r="O2" i="5"/>
  <c r="P2" i="5"/>
  <c r="Q2" i="5"/>
  <c r="R2" i="5"/>
  <c r="S2" i="5"/>
  <c r="T2" i="5"/>
  <c r="U2" i="5"/>
  <c r="V2" i="5"/>
  <c r="W2" i="5"/>
  <c r="X2" i="5"/>
  <c r="Y2" i="5"/>
  <c r="Z2" i="5"/>
  <c r="AA2" i="5"/>
  <c r="AB2" i="5"/>
  <c r="AC2" i="5"/>
  <c r="AD2" i="5"/>
  <c r="AE2" i="5"/>
  <c r="AF2" i="5"/>
  <c r="AG2" i="5"/>
  <c r="AH2" i="5"/>
  <c r="AI2" i="5"/>
  <c r="AJ2" i="5"/>
  <c r="AK2" i="5"/>
  <c r="AL2" i="5"/>
  <c r="AM2" i="5"/>
  <c r="AN2" i="5"/>
  <c r="AO2" i="5"/>
  <c r="AP2" i="5"/>
  <c r="C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" i="5"/>
</calcChain>
</file>

<file path=xl/sharedStrings.xml><?xml version="1.0" encoding="utf-8"?>
<sst xmlns="http://schemas.openxmlformats.org/spreadsheetml/2006/main" count="302" uniqueCount="67">
  <si>
    <t>Estabelecimentos CNES-SC</t>
  </si>
  <si>
    <t>Freqüência</t>
  </si>
  <si>
    <t>Valor Aprovado</t>
  </si>
  <si>
    <t>0610062 HOSPITAL DE OLHOS DE CONCORDIA LTDA</t>
  </si>
  <si>
    <t>2303167 HOSPITAL SANTO ANTONIO DE ITAPEMA</t>
  </si>
  <si>
    <t>2303892 HOSPITAL SAO FRANCISCO</t>
  </si>
  <si>
    <t>2306336 HOSPITAL SAO JOSE</t>
  </si>
  <si>
    <t>2306344 HOSPITAL JARAGUA</t>
  </si>
  <si>
    <t>2379627 HOSPITAL SAMARIA</t>
  </si>
  <si>
    <t>2418177 HOSPITAL SAO FRANCISCO DE ASSIS</t>
  </si>
  <si>
    <t>2492342 HOSPITAL SANTO ANTONIO GUARAMIRIM</t>
  </si>
  <si>
    <t>2521296 HOSPITAL BETHESDA</t>
  </si>
  <si>
    <t>2521695 HOSPITAL RIO NEGRINHO</t>
  </si>
  <si>
    <t>2521873 HOSPITAL BEATRIZ RAMOS</t>
  </si>
  <si>
    <t>2522209 HOSPITAL MISERICORDIA</t>
  </si>
  <si>
    <t>2522411 HOSPITAL AZAMBUJA</t>
  </si>
  <si>
    <t>2522691 HOSPITAL E MATERNIDADE MARIETA KONDER BORNHAUSEN</t>
  </si>
  <si>
    <t>2541343 CLINICA DE OLHOS PEREIRA</t>
  </si>
  <si>
    <t>2558246 HOSPITAL SANTA ISABEL</t>
  </si>
  <si>
    <t>2568713 HOSPITAL REGIONAL ALTO VALE</t>
  </si>
  <si>
    <t>2662914 HOSPITAL SEARA DO BEM MATERNO E INFANTIL</t>
  </si>
  <si>
    <t>2778831 HOSPITAL NOSSA SENHORA DA IMACULADA CONCEICAO</t>
  </si>
  <si>
    <t>2884402 INSTITUTO WSC DE OFTALMOLOGIA</t>
  </si>
  <si>
    <t>3123251 HOSPITAL DE OLHOS DE BLUMENAU</t>
  </si>
  <si>
    <t>3180948 CLINICA DE OLHOS DR ROBERTO VON HERTWIG</t>
  </si>
  <si>
    <t>3181308 BOTELHO HOSPITAL DIA DA VISAO</t>
  </si>
  <si>
    <t>3590909 HOSPITAL DA VISAO</t>
  </si>
  <si>
    <t>4514882 HOSPITAL DOS OLHOS LIONS DE SANTA CATARINA</t>
  </si>
  <si>
    <t>4564812 MULTI HOSPITAL</t>
  </si>
  <si>
    <t>4575407 COB CENTRO OFTALMOLOGICO DE BLUMENAU</t>
  </si>
  <si>
    <t>5164222 NIEDERAUER CLINICA DE OLHOS HOSPITAL DIA LTDA</t>
  </si>
  <si>
    <t>5458471 INSTITUTO DE OLHOS ALTO VALE</t>
  </si>
  <si>
    <t>6567274 CLINICA DE OLHOS ANTONELLI</t>
  </si>
  <si>
    <t>6854729 HOSPITAL MUNICIPAL RUTH CARDOSO</t>
  </si>
  <si>
    <t>7486596 HOSPITAL REGIONAL DE BIGUACU HELMUTH NASS</t>
  </si>
  <si>
    <t>7728557 BOJ FILIAL</t>
  </si>
  <si>
    <t>7847777 HOSPITAL JOAO SCHREIBER</t>
  </si>
  <si>
    <t>9175849 OPHTALMUS CLINICA DE OLHOS CC</t>
  </si>
  <si>
    <t>9359397 HOSPITAL DA VISAO JOINVILLE</t>
  </si>
  <si>
    <t>9530053 DARIO ANTONELLI OFTALMOLOGIA LTDA</t>
  </si>
  <si>
    <t>9712038 HOSPITAL DE OLHOS DE CRICIUMA</t>
  </si>
  <si>
    <t>9717463 HOSPITAL DA VISAO JARAGUA DO SUL</t>
  </si>
  <si>
    <t>9819371 CLINICA MEDICA CORAL</t>
  </si>
  <si>
    <t>Total</t>
  </si>
  <si>
    <t>0405010010 CORRECAO CIRURGICA DE ENTROPIO E ECTROPIO</t>
  </si>
  <si>
    <t>0405010079 EXERESE DE CALAZIO E OUTRAS PEQUENAS LESOES DA PA</t>
  </si>
  <si>
    <t>0405010117 RECONSTITUICAO DE CANAL LACRIMAL</t>
  </si>
  <si>
    <t>0405010125 RECONSTITUICAO PARCIAL DE PALPEBRA COM TARSORRAFI</t>
  </si>
  <si>
    <t>0405020015 CORRECAO CIRURGICA DE ESTRABISMO (ACIMA DE 2 MUSC</t>
  </si>
  <si>
    <t>0405020023 CORRECAO CIRURGICA DO ESTRABISMO (ATE 2 MUSCULOS)</t>
  </si>
  <si>
    <t>0405030045 FOTOCOAGULACAO A LASER</t>
  </si>
  <si>
    <t>0405030134 VITRECTOMIA ANTERIOR</t>
  </si>
  <si>
    <t>0405030193 PAN-FOTOCOAGULACAO DE RETINA A LASER</t>
  </si>
  <si>
    <t>0405040202 TRATAMENTO DE PTOSE PALPEBRAL</t>
  </si>
  <si>
    <t>0405040210 REPOSICIONAMENTO DE LENTE INTRAOCULAR</t>
  </si>
  <si>
    <t>0405050020 CAPSULOTOMIA A YAG LASER</t>
  </si>
  <si>
    <t>0405050100 FACECTOMIA S/ IMPLANTE DE LENTE INTRA-OCULAR</t>
  </si>
  <si>
    <t>0405050127 FOTOTRABECULOPLASTIA A LASER</t>
  </si>
  <si>
    <t>0405050151 IMPLANTE SECUNDARIO DE LENTE INTRA-OCULAR - LIO</t>
  </si>
  <si>
    <t>0405050194 IRIDOTOMIA A LASER</t>
  </si>
  <si>
    <t>0405050216 RECOBRIMENTO CONJUNTIVAL</t>
  </si>
  <si>
    <t>0405050224 RECONSTITUICAO DE FORNIX CONJUNTIVAL</t>
  </si>
  <si>
    <t>0405050321 TRABECULECTOMIA</t>
  </si>
  <si>
    <t>0405050372 FACOEMULSIFICACAO COM IMPLANTE DE LENTE INTRA-OCU</t>
  </si>
  <si>
    <t>0409050083 POSTECTOMIA</t>
  </si>
  <si>
    <t>Código Proc.</t>
  </si>
  <si>
    <t>Complemento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</si>
</sst>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ES/GEMAS/CAMPANHA%20CIRURGIAS%20ELETIVAS/TABELA%20CATARINENSE%202025/Mar&#231;o/Detalhado/Ambulatorial/SIA%20FAEC%20Mar&#231;o%2025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"/>
      <sheetName val="Resumo"/>
      <sheetName val="Físico"/>
      <sheetName val="Financeiro"/>
      <sheetName val="Complemento"/>
      <sheetName val="Total"/>
    </sheetNames>
    <sheetDataSet>
      <sheetData sheetId="0">
        <row r="1">
          <cell r="A1" t="str">
            <v>Código Proc.</v>
          </cell>
          <cell r="B1" t="str">
            <v>Complemento</v>
          </cell>
        </row>
        <row r="2">
          <cell r="A2">
            <v>405010010</v>
          </cell>
          <cell r="B2">
            <v>407.48</v>
          </cell>
        </row>
        <row r="3">
          <cell r="A3">
            <v>405010028</v>
          </cell>
          <cell r="B3">
            <v>278.89999999999998</v>
          </cell>
        </row>
        <row r="4">
          <cell r="A4">
            <v>405010079</v>
          </cell>
          <cell r="B4">
            <v>393.75</v>
          </cell>
        </row>
        <row r="5">
          <cell r="A5">
            <v>405010117</v>
          </cell>
          <cell r="B5">
            <v>689.66</v>
          </cell>
        </row>
        <row r="6">
          <cell r="A6">
            <v>405010125</v>
          </cell>
          <cell r="B6">
            <v>622.08000000000004</v>
          </cell>
        </row>
        <row r="7">
          <cell r="A7">
            <v>405020015</v>
          </cell>
          <cell r="B7">
            <v>1661.76</v>
          </cell>
        </row>
        <row r="8">
          <cell r="A8">
            <v>405030045</v>
          </cell>
          <cell r="B8">
            <v>538.04999999999995</v>
          </cell>
        </row>
        <row r="9">
          <cell r="A9">
            <v>405030070</v>
          </cell>
          <cell r="B9">
            <v>1074.8599999999999</v>
          </cell>
        </row>
        <row r="10">
          <cell r="A10">
            <v>405030134</v>
          </cell>
          <cell r="B10">
            <v>381.08</v>
          </cell>
        </row>
        <row r="11">
          <cell r="A11">
            <v>405030193</v>
          </cell>
          <cell r="B11">
            <v>430.46</v>
          </cell>
        </row>
        <row r="12">
          <cell r="A12">
            <v>405040016</v>
          </cell>
          <cell r="B12">
            <v>564.17999999999995</v>
          </cell>
        </row>
        <row r="13">
          <cell r="A13">
            <v>405040105</v>
          </cell>
          <cell r="B13">
            <v>846.19</v>
          </cell>
        </row>
        <row r="14">
          <cell r="A14">
            <v>405050011</v>
          </cell>
          <cell r="B14">
            <v>499.7</v>
          </cell>
        </row>
        <row r="15">
          <cell r="A15">
            <v>405050020</v>
          </cell>
          <cell r="B15">
            <v>451.08</v>
          </cell>
        </row>
        <row r="16">
          <cell r="A16">
            <v>405050097</v>
          </cell>
          <cell r="B16">
            <v>531.6</v>
          </cell>
        </row>
        <row r="17">
          <cell r="A17">
            <v>405050100</v>
          </cell>
          <cell r="B17">
            <v>483.6</v>
          </cell>
        </row>
        <row r="18">
          <cell r="A18">
            <v>405050119</v>
          </cell>
          <cell r="B18">
            <v>450</v>
          </cell>
        </row>
        <row r="19">
          <cell r="A19">
            <v>405050127</v>
          </cell>
          <cell r="B19">
            <v>405</v>
          </cell>
        </row>
        <row r="20">
          <cell r="A20">
            <v>405050143</v>
          </cell>
          <cell r="B20">
            <v>1083.55</v>
          </cell>
        </row>
        <row r="21">
          <cell r="A21">
            <v>405050151</v>
          </cell>
          <cell r="B21">
            <v>1112.83</v>
          </cell>
        </row>
        <row r="22">
          <cell r="A22">
            <v>405050194</v>
          </cell>
          <cell r="B22">
            <v>405</v>
          </cell>
        </row>
        <row r="23">
          <cell r="A23">
            <v>405050216</v>
          </cell>
          <cell r="B23">
            <v>516.80999999999995</v>
          </cell>
        </row>
        <row r="24">
          <cell r="A24">
            <v>405050224</v>
          </cell>
          <cell r="B24">
            <v>872.88</v>
          </cell>
        </row>
        <row r="25">
          <cell r="A25">
            <v>405050321</v>
          </cell>
          <cell r="B25">
            <v>898.35</v>
          </cell>
        </row>
        <row r="26">
          <cell r="A26">
            <v>405050372</v>
          </cell>
          <cell r="B26">
            <v>450</v>
          </cell>
        </row>
        <row r="27">
          <cell r="A27">
            <v>409050083</v>
          </cell>
          <cell r="B27">
            <v>657.36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3CE32-EFA6-420D-94D7-DFB3A1D4D81D}">
  <dimension ref="A1:B27"/>
  <sheetViews>
    <sheetView workbookViewId="0">
      <selection sqref="A1:B27"/>
    </sheetView>
  </sheetViews>
  <sheetFormatPr defaultRowHeight="15" x14ac:dyDescent="0.25"/>
  <sheetData>
    <row r="1" spans="1:2" x14ac:dyDescent="0.25">
      <c r="A1" t="s">
        <v>65</v>
      </c>
      <c r="B1" t="s">
        <v>66</v>
      </c>
    </row>
    <row r="2" spans="1:2" x14ac:dyDescent="0.25">
      <c r="A2">
        <v>405010010</v>
      </c>
      <c r="B2" s="1">
        <v>407.48</v>
      </c>
    </row>
    <row r="3" spans="1:2" x14ac:dyDescent="0.25">
      <c r="A3">
        <v>405010028</v>
      </c>
      <c r="B3" s="1">
        <v>278.89999999999998</v>
      </c>
    </row>
    <row r="4" spans="1:2" x14ac:dyDescent="0.25">
      <c r="A4">
        <v>405010079</v>
      </c>
      <c r="B4" s="1">
        <v>393.75</v>
      </c>
    </row>
    <row r="5" spans="1:2" x14ac:dyDescent="0.25">
      <c r="A5">
        <v>405010117</v>
      </c>
      <c r="B5" s="1">
        <v>689.66</v>
      </c>
    </row>
    <row r="6" spans="1:2" x14ac:dyDescent="0.25">
      <c r="A6">
        <v>405010125</v>
      </c>
      <c r="B6" s="1">
        <v>622.08000000000004</v>
      </c>
    </row>
    <row r="7" spans="1:2" x14ac:dyDescent="0.25">
      <c r="A7">
        <v>405020015</v>
      </c>
      <c r="B7" s="1">
        <v>1661.76</v>
      </c>
    </row>
    <row r="8" spans="1:2" x14ac:dyDescent="0.25">
      <c r="A8">
        <v>405030045</v>
      </c>
      <c r="B8" s="1">
        <v>538.04999999999995</v>
      </c>
    </row>
    <row r="9" spans="1:2" x14ac:dyDescent="0.25">
      <c r="A9">
        <v>405030070</v>
      </c>
      <c r="B9" s="1">
        <v>1074.8599999999999</v>
      </c>
    </row>
    <row r="10" spans="1:2" x14ac:dyDescent="0.25">
      <c r="A10">
        <v>405030134</v>
      </c>
      <c r="B10" s="1">
        <v>381.08</v>
      </c>
    </row>
    <row r="11" spans="1:2" x14ac:dyDescent="0.25">
      <c r="A11">
        <v>405030193</v>
      </c>
      <c r="B11" s="1">
        <v>430.46</v>
      </c>
    </row>
    <row r="12" spans="1:2" x14ac:dyDescent="0.25">
      <c r="A12">
        <v>405040016</v>
      </c>
      <c r="B12" s="1">
        <v>564.17999999999995</v>
      </c>
    </row>
    <row r="13" spans="1:2" x14ac:dyDescent="0.25">
      <c r="A13">
        <v>405040105</v>
      </c>
      <c r="B13" s="1">
        <v>846.19</v>
      </c>
    </row>
    <row r="14" spans="1:2" x14ac:dyDescent="0.25">
      <c r="A14">
        <v>405050011</v>
      </c>
      <c r="B14" s="1">
        <v>499.7</v>
      </c>
    </row>
    <row r="15" spans="1:2" x14ac:dyDescent="0.25">
      <c r="A15">
        <v>405050020</v>
      </c>
      <c r="B15" s="1">
        <v>451.08</v>
      </c>
    </row>
    <row r="16" spans="1:2" x14ac:dyDescent="0.25">
      <c r="A16">
        <v>405050097</v>
      </c>
      <c r="B16" s="1">
        <v>531.6</v>
      </c>
    </row>
    <row r="17" spans="1:2" x14ac:dyDescent="0.25">
      <c r="A17">
        <v>405050100</v>
      </c>
      <c r="B17" s="1">
        <v>483.6</v>
      </c>
    </row>
    <row r="18" spans="1:2" x14ac:dyDescent="0.25">
      <c r="A18">
        <v>405050119</v>
      </c>
      <c r="B18" s="1">
        <v>450</v>
      </c>
    </row>
    <row r="19" spans="1:2" x14ac:dyDescent="0.25">
      <c r="A19">
        <v>405050127</v>
      </c>
      <c r="B19" s="1">
        <v>405</v>
      </c>
    </row>
    <row r="20" spans="1:2" x14ac:dyDescent="0.25">
      <c r="A20">
        <v>405050143</v>
      </c>
      <c r="B20" s="1">
        <v>1083.55</v>
      </c>
    </row>
    <row r="21" spans="1:2" x14ac:dyDescent="0.25">
      <c r="A21">
        <v>405050151</v>
      </c>
      <c r="B21" s="1">
        <v>1112.83</v>
      </c>
    </row>
    <row r="22" spans="1:2" x14ac:dyDescent="0.25">
      <c r="A22">
        <v>405050194</v>
      </c>
      <c r="B22" s="1">
        <v>405</v>
      </c>
    </row>
    <row r="23" spans="1:2" x14ac:dyDescent="0.25">
      <c r="A23">
        <v>405050216</v>
      </c>
      <c r="B23" s="1">
        <v>516.80999999999995</v>
      </c>
    </row>
    <row r="24" spans="1:2" x14ac:dyDescent="0.25">
      <c r="A24">
        <v>405050224</v>
      </c>
      <c r="B24" s="1">
        <v>872.88</v>
      </c>
    </row>
    <row r="25" spans="1:2" x14ac:dyDescent="0.25">
      <c r="A25">
        <v>405050321</v>
      </c>
      <c r="B25" s="1">
        <v>898.35</v>
      </c>
    </row>
    <row r="26" spans="1:2" x14ac:dyDescent="0.25">
      <c r="A26">
        <v>405050372</v>
      </c>
      <c r="B26" s="1">
        <v>450</v>
      </c>
    </row>
    <row r="27" spans="1:2" x14ac:dyDescent="0.25">
      <c r="A27">
        <v>409050083</v>
      </c>
      <c r="B27" s="1">
        <v>657.36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7EADF-EA6B-483E-A7C5-E39B2DBCF6AF}">
  <dimension ref="A1:C42"/>
  <sheetViews>
    <sheetView workbookViewId="0">
      <selection activeCell="C1" sqref="C1:C1048576"/>
    </sheetView>
  </sheetViews>
  <sheetFormatPr defaultRowHeight="15" x14ac:dyDescent="0.25"/>
  <cols>
    <col min="3" max="3" width="15.85546875" style="1" bestFit="1" customWidth="1"/>
  </cols>
  <sheetData>
    <row r="1" spans="1:3" x14ac:dyDescent="0.25">
      <c r="A1" t="s">
        <v>0</v>
      </c>
      <c r="B1" t="s">
        <v>1</v>
      </c>
      <c r="C1" s="1" t="s">
        <v>2</v>
      </c>
    </row>
    <row r="2" spans="1:3" x14ac:dyDescent="0.25">
      <c r="A2" t="s">
        <v>3</v>
      </c>
      <c r="B2">
        <v>35</v>
      </c>
      <c r="C2" s="1">
        <v>20417.7</v>
      </c>
    </row>
    <row r="3" spans="1:3" x14ac:dyDescent="0.25">
      <c r="A3" t="s">
        <v>4</v>
      </c>
      <c r="B3">
        <v>150</v>
      </c>
      <c r="C3" s="1">
        <v>115740</v>
      </c>
    </row>
    <row r="4" spans="1:3" x14ac:dyDescent="0.25">
      <c r="A4" t="s">
        <v>5</v>
      </c>
      <c r="B4">
        <v>35</v>
      </c>
      <c r="C4" s="1">
        <v>8558.76</v>
      </c>
    </row>
    <row r="5" spans="1:3" x14ac:dyDescent="0.25">
      <c r="A5" t="s">
        <v>6</v>
      </c>
      <c r="B5">
        <v>2</v>
      </c>
      <c r="C5" s="1">
        <v>876.48</v>
      </c>
    </row>
    <row r="6" spans="1:3" x14ac:dyDescent="0.25">
      <c r="A6" t="s">
        <v>7</v>
      </c>
      <c r="B6">
        <v>19</v>
      </c>
      <c r="C6" s="1">
        <v>8326.56</v>
      </c>
    </row>
    <row r="7" spans="1:3" x14ac:dyDescent="0.25">
      <c r="A7" t="s">
        <v>8</v>
      </c>
      <c r="B7">
        <v>4</v>
      </c>
      <c r="C7" s="1">
        <v>1981.44</v>
      </c>
    </row>
    <row r="8" spans="1:3" x14ac:dyDescent="0.25">
      <c r="A8" t="s">
        <v>9</v>
      </c>
      <c r="B8">
        <v>213</v>
      </c>
      <c r="C8" s="1">
        <v>164350.79999999999</v>
      </c>
    </row>
    <row r="9" spans="1:3" x14ac:dyDescent="0.25">
      <c r="A9" t="s">
        <v>10</v>
      </c>
      <c r="B9">
        <v>6</v>
      </c>
      <c r="C9" s="1">
        <v>2629.44</v>
      </c>
    </row>
    <row r="10" spans="1:3" x14ac:dyDescent="0.25">
      <c r="A10" t="s">
        <v>11</v>
      </c>
      <c r="B10">
        <v>107</v>
      </c>
      <c r="C10" s="1">
        <v>80227.679999999993</v>
      </c>
    </row>
    <row r="11" spans="1:3" x14ac:dyDescent="0.25">
      <c r="A11" t="s">
        <v>12</v>
      </c>
      <c r="B11">
        <v>14</v>
      </c>
      <c r="C11" s="1">
        <v>3067.68</v>
      </c>
    </row>
    <row r="12" spans="1:3" x14ac:dyDescent="0.25">
      <c r="A12" t="s">
        <v>13</v>
      </c>
      <c r="B12">
        <v>83</v>
      </c>
      <c r="C12" s="1">
        <v>60375.839999999997</v>
      </c>
    </row>
    <row r="13" spans="1:3" x14ac:dyDescent="0.25">
      <c r="A13" t="s">
        <v>14</v>
      </c>
      <c r="B13">
        <v>54</v>
      </c>
      <c r="C13" s="1">
        <v>44220.800000000003</v>
      </c>
    </row>
    <row r="14" spans="1:3" x14ac:dyDescent="0.25">
      <c r="A14" t="s">
        <v>15</v>
      </c>
      <c r="B14">
        <v>131</v>
      </c>
      <c r="C14" s="1">
        <v>84272.06</v>
      </c>
    </row>
    <row r="15" spans="1:3" x14ac:dyDescent="0.25">
      <c r="A15" t="s">
        <v>16</v>
      </c>
      <c r="B15">
        <v>240</v>
      </c>
      <c r="C15" s="1">
        <v>157227.76</v>
      </c>
    </row>
    <row r="16" spans="1:3" x14ac:dyDescent="0.25">
      <c r="A16" t="s">
        <v>17</v>
      </c>
      <c r="B16">
        <v>5</v>
      </c>
      <c r="C16" s="1">
        <v>1222.68</v>
      </c>
    </row>
    <row r="17" spans="1:3" x14ac:dyDescent="0.25">
      <c r="A17" t="s">
        <v>18</v>
      </c>
      <c r="B17">
        <v>6</v>
      </c>
      <c r="C17" s="1">
        <v>2629.44</v>
      </c>
    </row>
    <row r="18" spans="1:3" x14ac:dyDescent="0.25">
      <c r="A18" t="s">
        <v>19</v>
      </c>
      <c r="B18">
        <v>32</v>
      </c>
      <c r="C18" s="1">
        <v>17888</v>
      </c>
    </row>
    <row r="19" spans="1:3" x14ac:dyDescent="0.25">
      <c r="A19" t="s">
        <v>20</v>
      </c>
      <c r="B19">
        <v>185</v>
      </c>
      <c r="C19" s="1">
        <v>124823.43</v>
      </c>
    </row>
    <row r="20" spans="1:3" x14ac:dyDescent="0.25">
      <c r="A20" t="s">
        <v>21</v>
      </c>
      <c r="B20">
        <v>26</v>
      </c>
      <c r="C20" s="1">
        <v>18728.16</v>
      </c>
    </row>
    <row r="21" spans="1:3" x14ac:dyDescent="0.25">
      <c r="A21" t="s">
        <v>22</v>
      </c>
      <c r="B21">
        <v>24</v>
      </c>
      <c r="C21" s="1">
        <v>16646.759999999998</v>
      </c>
    </row>
    <row r="22" spans="1:3" x14ac:dyDescent="0.25">
      <c r="A22" t="s">
        <v>23</v>
      </c>
      <c r="B22">
        <v>132</v>
      </c>
      <c r="C22" s="1">
        <v>72972.73</v>
      </c>
    </row>
    <row r="23" spans="1:3" x14ac:dyDescent="0.25">
      <c r="A23" t="s">
        <v>24</v>
      </c>
      <c r="B23">
        <v>13</v>
      </c>
      <c r="C23" s="1">
        <v>1510.74</v>
      </c>
    </row>
    <row r="24" spans="1:3" x14ac:dyDescent="0.25">
      <c r="A24" t="s">
        <v>25</v>
      </c>
      <c r="B24">
        <v>3</v>
      </c>
      <c r="C24" s="1">
        <v>338.31</v>
      </c>
    </row>
    <row r="25" spans="1:3" x14ac:dyDescent="0.25">
      <c r="A25" t="s">
        <v>26</v>
      </c>
      <c r="B25">
        <v>38</v>
      </c>
      <c r="C25" s="1">
        <v>4735.78</v>
      </c>
    </row>
    <row r="26" spans="1:3" x14ac:dyDescent="0.25">
      <c r="A26" t="s">
        <v>27</v>
      </c>
      <c r="B26">
        <v>454</v>
      </c>
      <c r="C26" s="1">
        <v>317364.90000000002</v>
      </c>
    </row>
    <row r="27" spans="1:3" x14ac:dyDescent="0.25">
      <c r="A27" t="s">
        <v>28</v>
      </c>
      <c r="B27">
        <v>284</v>
      </c>
      <c r="C27" s="1">
        <v>108916.73</v>
      </c>
    </row>
    <row r="28" spans="1:3" x14ac:dyDescent="0.25">
      <c r="A28" t="s">
        <v>29</v>
      </c>
      <c r="B28">
        <v>601</v>
      </c>
      <c r="C28" s="1">
        <v>396483.74</v>
      </c>
    </row>
    <row r="29" spans="1:3" x14ac:dyDescent="0.25">
      <c r="A29" t="s">
        <v>30</v>
      </c>
      <c r="B29">
        <v>22</v>
      </c>
      <c r="C29" s="1">
        <v>3798.6</v>
      </c>
    </row>
    <row r="30" spans="1:3" x14ac:dyDescent="0.25">
      <c r="A30" t="s">
        <v>31</v>
      </c>
      <c r="B30">
        <v>10</v>
      </c>
      <c r="C30" s="1">
        <v>5739.51</v>
      </c>
    </row>
    <row r="31" spans="1:3" x14ac:dyDescent="0.25">
      <c r="A31" t="s">
        <v>32</v>
      </c>
      <c r="B31">
        <v>29</v>
      </c>
      <c r="C31" s="1">
        <v>16446.93</v>
      </c>
    </row>
    <row r="32" spans="1:3" x14ac:dyDescent="0.25">
      <c r="A32" t="s">
        <v>33</v>
      </c>
      <c r="B32">
        <v>2</v>
      </c>
      <c r="C32" s="1">
        <v>438.24</v>
      </c>
    </row>
    <row r="33" spans="1:3" x14ac:dyDescent="0.25">
      <c r="A33" t="s">
        <v>34</v>
      </c>
      <c r="B33">
        <v>75</v>
      </c>
      <c r="C33" s="1">
        <v>57870</v>
      </c>
    </row>
    <row r="34" spans="1:3" x14ac:dyDescent="0.25">
      <c r="A34" t="s">
        <v>35</v>
      </c>
      <c r="B34">
        <v>386</v>
      </c>
      <c r="C34" s="1">
        <v>215921.02</v>
      </c>
    </row>
    <row r="35" spans="1:3" x14ac:dyDescent="0.25">
      <c r="A35" t="s">
        <v>36</v>
      </c>
      <c r="B35">
        <v>19</v>
      </c>
      <c r="C35" s="1">
        <v>14107.92</v>
      </c>
    </row>
    <row r="36" spans="1:3" x14ac:dyDescent="0.25">
      <c r="A36" t="s">
        <v>37</v>
      </c>
      <c r="B36">
        <v>253</v>
      </c>
      <c r="C36" s="1">
        <v>118767.07</v>
      </c>
    </row>
    <row r="37" spans="1:3" x14ac:dyDescent="0.25">
      <c r="A37" t="s">
        <v>38</v>
      </c>
      <c r="B37">
        <v>472</v>
      </c>
      <c r="C37" s="1">
        <v>247699.01</v>
      </c>
    </row>
    <row r="38" spans="1:3" x14ac:dyDescent="0.25">
      <c r="A38" t="s">
        <v>39</v>
      </c>
      <c r="B38">
        <v>7</v>
      </c>
      <c r="C38" s="1">
        <v>3424.71</v>
      </c>
    </row>
    <row r="39" spans="1:3" x14ac:dyDescent="0.25">
      <c r="A39" t="s">
        <v>40</v>
      </c>
      <c r="B39">
        <v>435</v>
      </c>
      <c r="C39" s="1">
        <v>244150.51</v>
      </c>
    </row>
    <row r="40" spans="1:3" x14ac:dyDescent="0.25">
      <c r="A40" t="s">
        <v>41</v>
      </c>
      <c r="B40">
        <v>530</v>
      </c>
      <c r="C40" s="1">
        <v>408948</v>
      </c>
    </row>
    <row r="41" spans="1:3" x14ac:dyDescent="0.25">
      <c r="A41" t="s">
        <v>42</v>
      </c>
      <c r="B41">
        <v>66</v>
      </c>
      <c r="C41" s="1">
        <v>26691.82</v>
      </c>
    </row>
    <row r="42" spans="1:3" x14ac:dyDescent="0.25">
      <c r="A42" t="s">
        <v>43</v>
      </c>
      <c r="B42">
        <v>5202</v>
      </c>
      <c r="C42" s="1">
        <v>3200537.74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8C07F-197C-45BF-B1F9-95EF9BAE6E9F}">
  <dimension ref="A1:AP23"/>
  <sheetViews>
    <sheetView topLeftCell="AC1" workbookViewId="0">
      <selection sqref="A1:AP23"/>
    </sheetView>
  </sheetViews>
  <sheetFormatPr defaultRowHeight="15" x14ac:dyDescent="0.25"/>
  <cols>
    <col min="1" max="1" width="10.7109375" customWidth="1"/>
  </cols>
  <sheetData>
    <row r="1" spans="1:42" x14ac:dyDescent="0.25">
      <c r="A1" t="s">
        <v>0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  <c r="R1" t="s">
        <v>19</v>
      </c>
      <c r="S1" t="s">
        <v>20</v>
      </c>
      <c r="T1" t="s">
        <v>21</v>
      </c>
      <c r="U1" t="s">
        <v>22</v>
      </c>
      <c r="V1" t="s">
        <v>23</v>
      </c>
      <c r="W1" t="s">
        <v>24</v>
      </c>
      <c r="X1" t="s">
        <v>25</v>
      </c>
      <c r="Y1" t="s">
        <v>26</v>
      </c>
      <c r="Z1" t="s">
        <v>27</v>
      </c>
      <c r="AA1" t="s">
        <v>28</v>
      </c>
      <c r="AB1" t="s">
        <v>29</v>
      </c>
      <c r="AC1" t="s">
        <v>30</v>
      </c>
      <c r="AD1" t="s">
        <v>31</v>
      </c>
      <c r="AE1" t="s">
        <v>32</v>
      </c>
      <c r="AF1" t="s">
        <v>33</v>
      </c>
      <c r="AG1" t="s">
        <v>34</v>
      </c>
      <c r="AH1" t="s">
        <v>35</v>
      </c>
      <c r="AI1" t="s">
        <v>36</v>
      </c>
      <c r="AJ1" t="s">
        <v>37</v>
      </c>
      <c r="AK1" t="s">
        <v>38</v>
      </c>
      <c r="AL1" t="s">
        <v>39</v>
      </c>
      <c r="AM1" t="s">
        <v>40</v>
      </c>
      <c r="AN1" t="s">
        <v>41</v>
      </c>
      <c r="AO1" t="s">
        <v>42</v>
      </c>
      <c r="AP1" t="s">
        <v>43</v>
      </c>
    </row>
    <row r="2" spans="1:42" x14ac:dyDescent="0.25">
      <c r="A2" t="s">
        <v>44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4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4</v>
      </c>
    </row>
    <row r="3" spans="1:42" x14ac:dyDescent="0.25">
      <c r="A3" t="s">
        <v>45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1</v>
      </c>
      <c r="W3">
        <v>1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4</v>
      </c>
      <c r="AN3">
        <v>0</v>
      </c>
      <c r="AO3">
        <v>0</v>
      </c>
      <c r="AP3">
        <v>6</v>
      </c>
    </row>
    <row r="4" spans="1:42" x14ac:dyDescent="0.25">
      <c r="A4" t="s">
        <v>46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14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2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16</v>
      </c>
    </row>
    <row r="5" spans="1:42" x14ac:dyDescent="0.25">
      <c r="A5" t="s">
        <v>47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18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1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19</v>
      </c>
    </row>
    <row r="6" spans="1:42" x14ac:dyDescent="0.25">
      <c r="A6" t="s">
        <v>48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4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1</v>
      </c>
      <c r="AN6">
        <v>0</v>
      </c>
      <c r="AO6">
        <v>0</v>
      </c>
      <c r="AP6">
        <v>5</v>
      </c>
    </row>
    <row r="7" spans="1:42" x14ac:dyDescent="0.25">
      <c r="A7" t="s">
        <v>49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1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5</v>
      </c>
      <c r="AN7">
        <v>0</v>
      </c>
      <c r="AO7">
        <v>0</v>
      </c>
      <c r="AP7">
        <v>6</v>
      </c>
    </row>
    <row r="8" spans="1:42" x14ac:dyDescent="0.25">
      <c r="A8" t="s">
        <v>50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26</v>
      </c>
      <c r="T8">
        <v>0</v>
      </c>
      <c r="U8">
        <v>0</v>
      </c>
      <c r="V8">
        <v>5</v>
      </c>
      <c r="W8">
        <v>0</v>
      </c>
      <c r="X8">
        <v>0</v>
      </c>
      <c r="Y8">
        <v>28</v>
      </c>
      <c r="Z8">
        <v>0</v>
      </c>
      <c r="AA8">
        <v>11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70</v>
      </c>
    </row>
    <row r="9" spans="1:42" x14ac:dyDescent="0.25">
      <c r="A9" t="s">
        <v>51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16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1</v>
      </c>
      <c r="W9">
        <v>0</v>
      </c>
      <c r="X9">
        <v>0</v>
      </c>
      <c r="Y9">
        <v>0</v>
      </c>
      <c r="Z9">
        <v>0</v>
      </c>
      <c r="AA9">
        <v>0</v>
      </c>
      <c r="AB9">
        <v>5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2</v>
      </c>
      <c r="AL9">
        <v>0</v>
      </c>
      <c r="AM9">
        <v>0</v>
      </c>
      <c r="AN9">
        <v>0</v>
      </c>
      <c r="AO9">
        <v>0</v>
      </c>
      <c r="AP9">
        <v>24</v>
      </c>
    </row>
    <row r="10" spans="1:42" x14ac:dyDescent="0.25">
      <c r="A10" t="s">
        <v>52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37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4</v>
      </c>
      <c r="W10">
        <v>0</v>
      </c>
      <c r="X10">
        <v>0</v>
      </c>
      <c r="Y10">
        <v>0</v>
      </c>
      <c r="Z10">
        <v>0</v>
      </c>
      <c r="AA10">
        <v>34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47</v>
      </c>
      <c r="AI10">
        <v>0</v>
      </c>
      <c r="AJ10">
        <v>2</v>
      </c>
      <c r="AK10">
        <v>0</v>
      </c>
      <c r="AL10">
        <v>0</v>
      </c>
      <c r="AM10">
        <v>102</v>
      </c>
      <c r="AN10">
        <v>0</v>
      </c>
      <c r="AO10">
        <v>44</v>
      </c>
      <c r="AP10">
        <v>270</v>
      </c>
    </row>
    <row r="11" spans="1:42" x14ac:dyDescent="0.25">
      <c r="A11" t="s">
        <v>53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34</v>
      </c>
      <c r="N11">
        <v>0</v>
      </c>
      <c r="O11">
        <v>7</v>
      </c>
      <c r="P11">
        <v>0</v>
      </c>
      <c r="Q11">
        <v>0</v>
      </c>
      <c r="R11">
        <v>16</v>
      </c>
      <c r="S11">
        <v>0</v>
      </c>
      <c r="T11">
        <v>0</v>
      </c>
      <c r="U11">
        <v>6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63</v>
      </c>
    </row>
    <row r="12" spans="1:42" x14ac:dyDescent="0.25">
      <c r="A12" t="s">
        <v>54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1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1</v>
      </c>
      <c r="AL12">
        <v>0</v>
      </c>
      <c r="AM12">
        <v>0</v>
      </c>
      <c r="AN12">
        <v>0</v>
      </c>
      <c r="AO12">
        <v>0</v>
      </c>
      <c r="AP12">
        <v>2</v>
      </c>
    </row>
    <row r="13" spans="1:42" x14ac:dyDescent="0.25">
      <c r="A13" t="s">
        <v>55</v>
      </c>
      <c r="B13">
        <v>10</v>
      </c>
      <c r="C13">
        <v>0</v>
      </c>
      <c r="D13">
        <v>28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4</v>
      </c>
      <c r="Q13">
        <v>0</v>
      </c>
      <c r="R13">
        <v>0</v>
      </c>
      <c r="S13">
        <v>1</v>
      </c>
      <c r="T13">
        <v>0</v>
      </c>
      <c r="U13">
        <v>4</v>
      </c>
      <c r="V13">
        <v>25</v>
      </c>
      <c r="W13">
        <v>12</v>
      </c>
      <c r="X13">
        <v>3</v>
      </c>
      <c r="Y13">
        <v>0</v>
      </c>
      <c r="Z13">
        <v>50</v>
      </c>
      <c r="AA13">
        <v>130</v>
      </c>
      <c r="AB13">
        <v>102</v>
      </c>
      <c r="AC13">
        <v>20</v>
      </c>
      <c r="AD13">
        <v>3</v>
      </c>
      <c r="AE13">
        <v>9</v>
      </c>
      <c r="AF13">
        <v>0</v>
      </c>
      <c r="AG13">
        <v>0</v>
      </c>
      <c r="AH13">
        <v>100</v>
      </c>
      <c r="AI13">
        <v>0</v>
      </c>
      <c r="AJ13">
        <v>115</v>
      </c>
      <c r="AK13">
        <v>177</v>
      </c>
      <c r="AL13">
        <v>3</v>
      </c>
      <c r="AM13">
        <v>79</v>
      </c>
      <c r="AN13">
        <v>0</v>
      </c>
      <c r="AO13">
        <v>14</v>
      </c>
      <c r="AP13">
        <v>889</v>
      </c>
    </row>
    <row r="14" spans="1:42" x14ac:dyDescent="0.25">
      <c r="A14" t="s">
        <v>56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2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2</v>
      </c>
    </row>
    <row r="15" spans="1:42" x14ac:dyDescent="0.25">
      <c r="A15" t="s">
        <v>57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4</v>
      </c>
      <c r="AN15">
        <v>0</v>
      </c>
      <c r="AO15">
        <v>0</v>
      </c>
      <c r="AP15">
        <v>4</v>
      </c>
    </row>
    <row r="16" spans="1:42" x14ac:dyDescent="0.25">
      <c r="A16" t="s">
        <v>58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2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2</v>
      </c>
    </row>
    <row r="17" spans="1:42" x14ac:dyDescent="0.25">
      <c r="A17" t="s">
        <v>59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10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12</v>
      </c>
      <c r="AN17">
        <v>0</v>
      </c>
      <c r="AO17">
        <v>0</v>
      </c>
      <c r="AP17">
        <v>22</v>
      </c>
    </row>
    <row r="18" spans="1:42" x14ac:dyDescent="0.25">
      <c r="A18" t="s">
        <v>60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10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10</v>
      </c>
    </row>
    <row r="19" spans="1:42" x14ac:dyDescent="0.25">
      <c r="A19" t="s">
        <v>61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62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62</v>
      </c>
    </row>
    <row r="20" spans="1:42" x14ac:dyDescent="0.25">
      <c r="A20" t="s">
        <v>62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12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1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13</v>
      </c>
    </row>
    <row r="21" spans="1:42" x14ac:dyDescent="0.25">
      <c r="A21" t="s">
        <v>63</v>
      </c>
      <c r="B21">
        <v>25</v>
      </c>
      <c r="C21">
        <v>150</v>
      </c>
      <c r="D21">
        <v>7</v>
      </c>
      <c r="E21">
        <v>0</v>
      </c>
      <c r="F21">
        <v>0</v>
      </c>
      <c r="G21">
        <v>2</v>
      </c>
      <c r="H21">
        <v>213</v>
      </c>
      <c r="I21">
        <v>0</v>
      </c>
      <c r="J21">
        <v>100</v>
      </c>
      <c r="K21">
        <v>0</v>
      </c>
      <c r="L21">
        <v>72</v>
      </c>
      <c r="M21">
        <v>0</v>
      </c>
      <c r="N21">
        <v>86</v>
      </c>
      <c r="O21">
        <v>111</v>
      </c>
      <c r="P21">
        <v>1</v>
      </c>
      <c r="Q21">
        <v>0</v>
      </c>
      <c r="R21">
        <v>0</v>
      </c>
      <c r="S21">
        <v>158</v>
      </c>
      <c r="T21">
        <v>22</v>
      </c>
      <c r="U21">
        <v>14</v>
      </c>
      <c r="V21">
        <v>73</v>
      </c>
      <c r="W21">
        <v>0</v>
      </c>
      <c r="X21">
        <v>0</v>
      </c>
      <c r="Y21">
        <v>0</v>
      </c>
      <c r="Z21">
        <v>404</v>
      </c>
      <c r="AA21">
        <v>92</v>
      </c>
      <c r="AB21">
        <v>494</v>
      </c>
      <c r="AC21">
        <v>2</v>
      </c>
      <c r="AD21">
        <v>7</v>
      </c>
      <c r="AE21">
        <v>20</v>
      </c>
      <c r="AF21">
        <v>0</v>
      </c>
      <c r="AG21">
        <v>75</v>
      </c>
      <c r="AH21">
        <v>239</v>
      </c>
      <c r="AI21">
        <v>18</v>
      </c>
      <c r="AJ21">
        <v>136</v>
      </c>
      <c r="AK21">
        <v>292</v>
      </c>
      <c r="AL21">
        <v>4</v>
      </c>
      <c r="AM21">
        <v>228</v>
      </c>
      <c r="AN21">
        <v>530</v>
      </c>
      <c r="AO21">
        <v>8</v>
      </c>
      <c r="AP21">
        <v>3583</v>
      </c>
    </row>
    <row r="22" spans="1:42" x14ac:dyDescent="0.25">
      <c r="A22" t="s">
        <v>64</v>
      </c>
      <c r="B22">
        <v>0</v>
      </c>
      <c r="C22">
        <v>0</v>
      </c>
      <c r="D22">
        <v>0</v>
      </c>
      <c r="E22">
        <v>2</v>
      </c>
      <c r="F22">
        <v>19</v>
      </c>
      <c r="G22">
        <v>2</v>
      </c>
      <c r="H22">
        <v>0</v>
      </c>
      <c r="I22">
        <v>6</v>
      </c>
      <c r="J22">
        <v>7</v>
      </c>
      <c r="K22">
        <v>14</v>
      </c>
      <c r="L22">
        <v>11</v>
      </c>
      <c r="M22">
        <v>16</v>
      </c>
      <c r="N22">
        <v>7</v>
      </c>
      <c r="O22">
        <v>0</v>
      </c>
      <c r="P22">
        <v>0</v>
      </c>
      <c r="Q22">
        <v>6</v>
      </c>
      <c r="R22">
        <v>16</v>
      </c>
      <c r="S22">
        <v>0</v>
      </c>
      <c r="T22">
        <v>4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17</v>
      </c>
      <c r="AB22">
        <v>0</v>
      </c>
      <c r="AC22">
        <v>0</v>
      </c>
      <c r="AD22">
        <v>0</v>
      </c>
      <c r="AE22">
        <v>0</v>
      </c>
      <c r="AF22">
        <v>2</v>
      </c>
      <c r="AG22">
        <v>0</v>
      </c>
      <c r="AH22">
        <v>0</v>
      </c>
      <c r="AI22">
        <v>1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130</v>
      </c>
    </row>
    <row r="23" spans="1:42" x14ac:dyDescent="0.25">
      <c r="A23" t="s">
        <v>43</v>
      </c>
      <c r="B23">
        <v>35</v>
      </c>
      <c r="C23">
        <v>150</v>
      </c>
      <c r="D23">
        <v>35</v>
      </c>
      <c r="E23">
        <v>2</v>
      </c>
      <c r="F23">
        <v>19</v>
      </c>
      <c r="G23">
        <v>4</v>
      </c>
      <c r="H23">
        <v>213</v>
      </c>
      <c r="I23">
        <v>6</v>
      </c>
      <c r="J23">
        <v>107</v>
      </c>
      <c r="K23">
        <v>14</v>
      </c>
      <c r="L23">
        <v>83</v>
      </c>
      <c r="M23">
        <v>54</v>
      </c>
      <c r="N23">
        <v>131</v>
      </c>
      <c r="O23">
        <v>240</v>
      </c>
      <c r="P23">
        <v>5</v>
      </c>
      <c r="Q23">
        <v>6</v>
      </c>
      <c r="R23">
        <v>32</v>
      </c>
      <c r="S23">
        <v>185</v>
      </c>
      <c r="T23">
        <v>26</v>
      </c>
      <c r="U23">
        <v>24</v>
      </c>
      <c r="V23">
        <v>132</v>
      </c>
      <c r="W23">
        <v>13</v>
      </c>
      <c r="X23">
        <v>3</v>
      </c>
      <c r="Y23">
        <v>38</v>
      </c>
      <c r="Z23">
        <v>454</v>
      </c>
      <c r="AA23">
        <v>284</v>
      </c>
      <c r="AB23">
        <v>601</v>
      </c>
      <c r="AC23">
        <v>22</v>
      </c>
      <c r="AD23">
        <v>10</v>
      </c>
      <c r="AE23">
        <v>29</v>
      </c>
      <c r="AF23">
        <v>2</v>
      </c>
      <c r="AG23">
        <v>75</v>
      </c>
      <c r="AH23">
        <v>386</v>
      </c>
      <c r="AI23">
        <v>19</v>
      </c>
      <c r="AJ23">
        <v>253</v>
      </c>
      <c r="AK23">
        <v>472</v>
      </c>
      <c r="AL23">
        <v>7</v>
      </c>
      <c r="AM23">
        <v>435</v>
      </c>
      <c r="AN23">
        <v>530</v>
      </c>
      <c r="AO23">
        <v>66</v>
      </c>
      <c r="AP23">
        <v>5202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D8A14-425C-4E23-BC80-12792245E45F}">
  <dimension ref="A1:AP23"/>
  <sheetViews>
    <sheetView tabSelected="1" topLeftCell="AD1" workbookViewId="0">
      <selection activeCell="AP23" sqref="AP23"/>
    </sheetView>
  </sheetViews>
  <sheetFormatPr defaultRowHeight="15" x14ac:dyDescent="0.25"/>
  <cols>
    <col min="1" max="1" width="10.5703125" customWidth="1"/>
    <col min="42" max="42" width="15.85546875" bestFit="1" customWidth="1"/>
  </cols>
  <sheetData>
    <row r="1" spans="1:42" x14ac:dyDescent="0.25">
      <c r="A1" t="s">
        <v>0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  <c r="R1" t="s">
        <v>19</v>
      </c>
      <c r="S1" t="s">
        <v>20</v>
      </c>
      <c r="T1" t="s">
        <v>21</v>
      </c>
      <c r="U1" t="s">
        <v>22</v>
      </c>
      <c r="V1" t="s">
        <v>23</v>
      </c>
      <c r="W1" t="s">
        <v>24</v>
      </c>
      <c r="X1" t="s">
        <v>25</v>
      </c>
      <c r="Y1" t="s">
        <v>26</v>
      </c>
      <c r="Z1" t="s">
        <v>27</v>
      </c>
      <c r="AA1" t="s">
        <v>28</v>
      </c>
      <c r="AB1" t="s">
        <v>29</v>
      </c>
      <c r="AC1" t="s">
        <v>30</v>
      </c>
      <c r="AD1" t="s">
        <v>31</v>
      </c>
      <c r="AE1" t="s">
        <v>32</v>
      </c>
      <c r="AF1" t="s">
        <v>33</v>
      </c>
      <c r="AG1" t="s">
        <v>34</v>
      </c>
      <c r="AH1" t="s">
        <v>35</v>
      </c>
      <c r="AI1" t="s">
        <v>36</v>
      </c>
      <c r="AJ1" t="s">
        <v>37</v>
      </c>
      <c r="AK1" t="s">
        <v>38</v>
      </c>
      <c r="AL1" t="s">
        <v>39</v>
      </c>
      <c r="AM1" t="s">
        <v>40</v>
      </c>
      <c r="AN1" t="s">
        <v>41</v>
      </c>
      <c r="AO1" t="s">
        <v>42</v>
      </c>
      <c r="AP1" t="s">
        <v>43</v>
      </c>
    </row>
    <row r="2" spans="1:42" x14ac:dyDescent="0.25">
      <c r="A2" t="s">
        <v>44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1629.92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1629.92</v>
      </c>
    </row>
    <row r="3" spans="1:42" x14ac:dyDescent="0.25">
      <c r="A3" t="s">
        <v>45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157.5</v>
      </c>
      <c r="W3">
        <v>157.5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630</v>
      </c>
      <c r="AN3">
        <v>0</v>
      </c>
      <c r="AO3">
        <v>0</v>
      </c>
      <c r="AP3">
        <v>945</v>
      </c>
    </row>
    <row r="4" spans="1:42" x14ac:dyDescent="0.25">
      <c r="A4" t="s">
        <v>46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9655.24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1379.32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11034.56</v>
      </c>
    </row>
    <row r="5" spans="1:42" x14ac:dyDescent="0.25">
      <c r="A5" t="s">
        <v>47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5598.72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311.04000000000002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5909.76</v>
      </c>
    </row>
    <row r="6" spans="1:42" x14ac:dyDescent="0.25">
      <c r="A6" t="s">
        <v>48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6647.04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1661.76</v>
      </c>
      <c r="AN6">
        <v>0</v>
      </c>
      <c r="AO6">
        <v>0</v>
      </c>
      <c r="AP6">
        <v>8308.7999999999993</v>
      </c>
    </row>
    <row r="7" spans="1:42" x14ac:dyDescent="0.25">
      <c r="A7" t="s">
        <v>49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2335.64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11678.2</v>
      </c>
      <c r="AN7">
        <v>0</v>
      </c>
      <c r="AO7">
        <v>0</v>
      </c>
      <c r="AP7">
        <v>14013.84</v>
      </c>
    </row>
    <row r="8" spans="1:42" x14ac:dyDescent="0.25">
      <c r="A8" t="s">
        <v>50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2797.86</v>
      </c>
      <c r="T8">
        <v>0</v>
      </c>
      <c r="U8">
        <v>0</v>
      </c>
      <c r="V8">
        <v>538.04999999999995</v>
      </c>
      <c r="W8">
        <v>0</v>
      </c>
      <c r="X8">
        <v>0</v>
      </c>
      <c r="Y8">
        <v>3013.08</v>
      </c>
      <c r="Z8">
        <v>0</v>
      </c>
      <c r="AA8">
        <v>1183.71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7532.7</v>
      </c>
    </row>
    <row r="9" spans="1:42" x14ac:dyDescent="0.25">
      <c r="A9" t="s">
        <v>51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12194.56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762.16</v>
      </c>
      <c r="W9">
        <v>0</v>
      </c>
      <c r="X9">
        <v>0</v>
      </c>
      <c r="Y9">
        <v>0</v>
      </c>
      <c r="Z9">
        <v>0</v>
      </c>
      <c r="AA9">
        <v>0</v>
      </c>
      <c r="AB9">
        <v>3810.8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1524.32</v>
      </c>
      <c r="AL9">
        <v>0</v>
      </c>
      <c r="AM9">
        <v>0</v>
      </c>
      <c r="AN9">
        <v>0</v>
      </c>
      <c r="AO9">
        <v>0</v>
      </c>
      <c r="AP9">
        <v>18291.84</v>
      </c>
    </row>
    <row r="10" spans="1:42" x14ac:dyDescent="0.25">
      <c r="A10" t="s">
        <v>52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15927.02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1721.84</v>
      </c>
      <c r="W10">
        <v>0</v>
      </c>
      <c r="X10">
        <v>0</v>
      </c>
      <c r="Y10">
        <v>0</v>
      </c>
      <c r="Z10">
        <v>0</v>
      </c>
      <c r="AA10">
        <v>14635.64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20231.62</v>
      </c>
      <c r="AI10">
        <v>0</v>
      </c>
      <c r="AJ10">
        <v>860.92</v>
      </c>
      <c r="AK10">
        <v>0</v>
      </c>
      <c r="AL10">
        <v>0</v>
      </c>
      <c r="AM10">
        <v>43906.92</v>
      </c>
      <c r="AN10">
        <v>0</v>
      </c>
      <c r="AO10">
        <v>18940.240000000002</v>
      </c>
      <c r="AP10">
        <v>116224.2</v>
      </c>
    </row>
    <row r="11" spans="1:42" x14ac:dyDescent="0.25">
      <c r="A11" t="s">
        <v>53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30561.919999999998</v>
      </c>
      <c r="N11">
        <v>0</v>
      </c>
      <c r="O11">
        <v>6292.16</v>
      </c>
      <c r="P11">
        <v>0</v>
      </c>
      <c r="Q11">
        <v>0</v>
      </c>
      <c r="R11">
        <v>14382.08</v>
      </c>
      <c r="S11">
        <v>0</v>
      </c>
      <c r="T11">
        <v>0</v>
      </c>
      <c r="U11">
        <v>5393.28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56629.440000000002</v>
      </c>
    </row>
    <row r="12" spans="1:42" x14ac:dyDescent="0.25">
      <c r="A12" t="s">
        <v>54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453.6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907.2</v>
      </c>
      <c r="AL12">
        <v>0</v>
      </c>
      <c r="AM12">
        <v>0</v>
      </c>
      <c r="AN12">
        <v>0</v>
      </c>
      <c r="AO12">
        <v>0</v>
      </c>
      <c r="AP12">
        <v>1360.8</v>
      </c>
    </row>
    <row r="13" spans="1:42" x14ac:dyDescent="0.25">
      <c r="A13" t="s">
        <v>55</v>
      </c>
      <c r="B13">
        <v>1127.7</v>
      </c>
      <c r="C13">
        <v>0</v>
      </c>
      <c r="D13">
        <v>3157.56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451.08</v>
      </c>
      <c r="Q13">
        <v>0</v>
      </c>
      <c r="R13">
        <v>0</v>
      </c>
      <c r="S13">
        <v>112.77</v>
      </c>
      <c r="T13">
        <v>0</v>
      </c>
      <c r="U13">
        <v>451.08</v>
      </c>
      <c r="V13">
        <v>2819.25</v>
      </c>
      <c r="W13">
        <v>1353.24</v>
      </c>
      <c r="X13">
        <v>338.31</v>
      </c>
      <c r="Y13">
        <v>0</v>
      </c>
      <c r="Z13">
        <v>5638.5</v>
      </c>
      <c r="AA13">
        <v>14660.1</v>
      </c>
      <c r="AB13">
        <v>11502.54</v>
      </c>
      <c r="AC13">
        <v>2255.4</v>
      </c>
      <c r="AD13">
        <v>338.31</v>
      </c>
      <c r="AE13">
        <v>1014.93</v>
      </c>
      <c r="AF13">
        <v>0</v>
      </c>
      <c r="AG13">
        <v>0</v>
      </c>
      <c r="AH13">
        <v>11277</v>
      </c>
      <c r="AI13">
        <v>0</v>
      </c>
      <c r="AJ13">
        <v>12968.55</v>
      </c>
      <c r="AK13">
        <v>19960.29</v>
      </c>
      <c r="AL13">
        <v>338.31</v>
      </c>
      <c r="AM13">
        <v>8908.83</v>
      </c>
      <c r="AN13">
        <v>0</v>
      </c>
      <c r="AO13">
        <v>1578.78</v>
      </c>
      <c r="AP13">
        <v>100252.53</v>
      </c>
    </row>
    <row r="14" spans="1:42" x14ac:dyDescent="0.25">
      <c r="A14" t="s">
        <v>56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967.2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967.2</v>
      </c>
    </row>
    <row r="15" spans="1:42" x14ac:dyDescent="0.25">
      <c r="A15" t="s">
        <v>57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360</v>
      </c>
      <c r="AN15">
        <v>0</v>
      </c>
      <c r="AO15">
        <v>0</v>
      </c>
      <c r="AP15">
        <v>360</v>
      </c>
    </row>
    <row r="16" spans="1:42" x14ac:dyDescent="0.25">
      <c r="A16" t="s">
        <v>58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2225.66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2225.66</v>
      </c>
    </row>
    <row r="17" spans="1:42" x14ac:dyDescent="0.25">
      <c r="A17" t="s">
        <v>59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900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1080</v>
      </c>
      <c r="AN17">
        <v>0</v>
      </c>
      <c r="AO17">
        <v>0</v>
      </c>
      <c r="AP17">
        <v>1980</v>
      </c>
    </row>
    <row r="18" spans="1:42" x14ac:dyDescent="0.25">
      <c r="A18" t="s">
        <v>60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1722.7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1722.7</v>
      </c>
    </row>
    <row r="19" spans="1:42" x14ac:dyDescent="0.25">
      <c r="A19" t="s">
        <v>61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27059.279999999999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27059.279999999999</v>
      </c>
    </row>
    <row r="20" spans="1:42" x14ac:dyDescent="0.25">
      <c r="A20" t="s">
        <v>62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10780.2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898.35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11678.55</v>
      </c>
    </row>
    <row r="21" spans="1:42" x14ac:dyDescent="0.25">
      <c r="A21" t="s">
        <v>63</v>
      </c>
      <c r="B21">
        <v>19290</v>
      </c>
      <c r="C21">
        <v>115740</v>
      </c>
      <c r="D21">
        <v>5401.2</v>
      </c>
      <c r="E21">
        <v>0</v>
      </c>
      <c r="F21">
        <v>0</v>
      </c>
      <c r="G21">
        <v>1543.2</v>
      </c>
      <c r="H21">
        <v>164350.79999999999</v>
      </c>
      <c r="I21">
        <v>0</v>
      </c>
      <c r="J21">
        <v>77160</v>
      </c>
      <c r="K21">
        <v>0</v>
      </c>
      <c r="L21">
        <v>55555.199999999997</v>
      </c>
      <c r="M21">
        <v>0</v>
      </c>
      <c r="N21">
        <v>66357.600000000006</v>
      </c>
      <c r="O21">
        <v>85647.6</v>
      </c>
      <c r="P21">
        <v>771.6</v>
      </c>
      <c r="Q21">
        <v>0</v>
      </c>
      <c r="R21">
        <v>0</v>
      </c>
      <c r="S21">
        <v>121912.8</v>
      </c>
      <c r="T21">
        <v>16975.2</v>
      </c>
      <c r="U21">
        <v>10802.4</v>
      </c>
      <c r="V21">
        <v>56326.8</v>
      </c>
      <c r="W21">
        <v>0</v>
      </c>
      <c r="X21">
        <v>0</v>
      </c>
      <c r="Y21">
        <v>0</v>
      </c>
      <c r="Z21">
        <v>311726.40000000002</v>
      </c>
      <c r="AA21">
        <v>70987.199999999997</v>
      </c>
      <c r="AB21">
        <v>381170.4</v>
      </c>
      <c r="AC21">
        <v>1543.2</v>
      </c>
      <c r="AD21">
        <v>5401.2</v>
      </c>
      <c r="AE21">
        <v>15432</v>
      </c>
      <c r="AF21">
        <v>0</v>
      </c>
      <c r="AG21">
        <v>57870</v>
      </c>
      <c r="AH21">
        <v>184412.4</v>
      </c>
      <c r="AI21">
        <v>13888.8</v>
      </c>
      <c r="AJ21">
        <v>104937.60000000001</v>
      </c>
      <c r="AK21">
        <v>225307.2</v>
      </c>
      <c r="AL21">
        <v>3086.4</v>
      </c>
      <c r="AM21">
        <v>175924.8</v>
      </c>
      <c r="AN21">
        <v>408948</v>
      </c>
      <c r="AO21">
        <v>6172.8</v>
      </c>
      <c r="AP21">
        <v>2764642.8</v>
      </c>
    </row>
    <row r="22" spans="1:42" x14ac:dyDescent="0.25">
      <c r="A22" t="s">
        <v>64</v>
      </c>
      <c r="B22">
        <v>0</v>
      </c>
      <c r="C22">
        <v>0</v>
      </c>
      <c r="D22">
        <v>0</v>
      </c>
      <c r="E22">
        <v>876.48</v>
      </c>
      <c r="F22">
        <v>8326.56</v>
      </c>
      <c r="G22">
        <v>438.24</v>
      </c>
      <c r="H22">
        <v>0</v>
      </c>
      <c r="I22">
        <v>2629.44</v>
      </c>
      <c r="J22">
        <v>3067.68</v>
      </c>
      <c r="K22">
        <v>3067.68</v>
      </c>
      <c r="L22">
        <v>4820.6400000000003</v>
      </c>
      <c r="M22">
        <v>7011.84</v>
      </c>
      <c r="N22">
        <v>1533.84</v>
      </c>
      <c r="O22">
        <v>0</v>
      </c>
      <c r="P22">
        <v>0</v>
      </c>
      <c r="Q22">
        <v>2629.44</v>
      </c>
      <c r="R22">
        <v>3505.92</v>
      </c>
      <c r="S22">
        <v>0</v>
      </c>
      <c r="T22">
        <v>1752.96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7450.08</v>
      </c>
      <c r="AB22">
        <v>0</v>
      </c>
      <c r="AC22">
        <v>0</v>
      </c>
      <c r="AD22">
        <v>0</v>
      </c>
      <c r="AE22">
        <v>0</v>
      </c>
      <c r="AF22">
        <v>438.24</v>
      </c>
      <c r="AG22">
        <v>0</v>
      </c>
      <c r="AH22">
        <v>0</v>
      </c>
      <c r="AI22">
        <v>219.12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47768.160000000003</v>
      </c>
    </row>
    <row r="23" spans="1:42" x14ac:dyDescent="0.25">
      <c r="A23" t="s">
        <v>43</v>
      </c>
      <c r="B23">
        <v>20417.7</v>
      </c>
      <c r="C23">
        <v>115740</v>
      </c>
      <c r="D23">
        <v>8558.76</v>
      </c>
      <c r="E23">
        <v>876.48</v>
      </c>
      <c r="F23">
        <v>8326.56</v>
      </c>
      <c r="G23">
        <v>1981.44</v>
      </c>
      <c r="H23">
        <v>164350.79999999999</v>
      </c>
      <c r="I23">
        <v>2629.44</v>
      </c>
      <c r="J23">
        <v>80227.679999999993</v>
      </c>
      <c r="K23">
        <v>3067.68</v>
      </c>
      <c r="L23">
        <v>60375.839999999997</v>
      </c>
      <c r="M23">
        <v>44220.800000000003</v>
      </c>
      <c r="N23">
        <v>84272.06</v>
      </c>
      <c r="O23">
        <v>157227.76</v>
      </c>
      <c r="P23">
        <v>1222.68</v>
      </c>
      <c r="Q23">
        <v>2629.44</v>
      </c>
      <c r="R23">
        <v>17888</v>
      </c>
      <c r="S23">
        <v>124823.43</v>
      </c>
      <c r="T23">
        <v>18728.16</v>
      </c>
      <c r="U23">
        <v>16646.759999999998</v>
      </c>
      <c r="V23">
        <v>72972.73</v>
      </c>
      <c r="W23">
        <v>1510.74</v>
      </c>
      <c r="X23">
        <v>338.31</v>
      </c>
      <c r="Y23">
        <v>4735.78</v>
      </c>
      <c r="Z23">
        <v>317364.90000000002</v>
      </c>
      <c r="AA23">
        <v>108916.73</v>
      </c>
      <c r="AB23">
        <v>396483.74</v>
      </c>
      <c r="AC23">
        <v>3798.6</v>
      </c>
      <c r="AD23">
        <v>5739.51</v>
      </c>
      <c r="AE23">
        <v>16446.93</v>
      </c>
      <c r="AF23">
        <v>438.24</v>
      </c>
      <c r="AG23">
        <v>57870</v>
      </c>
      <c r="AH23">
        <v>215921.02</v>
      </c>
      <c r="AI23">
        <v>14107.92</v>
      </c>
      <c r="AJ23">
        <v>118767.07</v>
      </c>
      <c r="AK23">
        <v>247699.01</v>
      </c>
      <c r="AL23">
        <v>3424.71</v>
      </c>
      <c r="AM23">
        <v>244150.51</v>
      </c>
      <c r="AN23">
        <v>408948</v>
      </c>
      <c r="AO23">
        <v>26691.82</v>
      </c>
      <c r="AP23" s="1">
        <v>3200537.74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7F61E-98B4-4B63-9250-9C159CA2B5E1}">
  <dimension ref="A1:AQ23"/>
  <sheetViews>
    <sheetView workbookViewId="0">
      <selection activeCell="AQ23" sqref="AQ23"/>
    </sheetView>
  </sheetViews>
  <sheetFormatPr defaultRowHeight="15" x14ac:dyDescent="0.25"/>
  <cols>
    <col min="1" max="1" width="10" bestFit="1" customWidth="1"/>
    <col min="2" max="2" width="11" customWidth="1"/>
    <col min="3" max="5" width="13.28515625" bestFit="1" customWidth="1"/>
    <col min="6" max="6" width="12.140625" bestFit="1" customWidth="1"/>
    <col min="7" max="7" width="13.28515625" bestFit="1" customWidth="1"/>
    <col min="8" max="8" width="12.140625" bestFit="1" customWidth="1"/>
    <col min="9" max="9" width="13.28515625" bestFit="1" customWidth="1"/>
    <col min="10" max="10" width="12.140625" bestFit="1" customWidth="1"/>
    <col min="11" max="11" width="13.28515625" bestFit="1" customWidth="1"/>
    <col min="12" max="12" width="12.140625" bestFit="1" customWidth="1"/>
    <col min="13" max="15" width="13.28515625" bestFit="1" customWidth="1"/>
    <col min="16" max="16" width="14.28515625" bestFit="1" customWidth="1"/>
    <col min="17" max="18" width="12.140625" bestFit="1" customWidth="1"/>
    <col min="19" max="21" width="13.28515625" bestFit="1" customWidth="1"/>
    <col min="22" max="22" width="12.140625" bestFit="1" customWidth="1"/>
    <col min="23" max="23" width="13.28515625" bestFit="1" customWidth="1"/>
    <col min="24" max="25" width="12.140625" bestFit="1" customWidth="1"/>
    <col min="26" max="26" width="13.28515625" bestFit="1" customWidth="1"/>
    <col min="27" max="29" width="14.28515625" bestFit="1" customWidth="1"/>
    <col min="30" max="31" width="12.140625" bestFit="1" customWidth="1"/>
    <col min="32" max="32" width="13.28515625" bestFit="1" customWidth="1"/>
    <col min="33" max="33" width="12.140625" bestFit="1" customWidth="1"/>
    <col min="34" max="34" width="13.28515625" bestFit="1" customWidth="1"/>
    <col min="35" max="35" width="14.28515625" bestFit="1" customWidth="1"/>
    <col min="36" max="36" width="12.140625" bestFit="1" customWidth="1"/>
    <col min="37" max="38" width="14.28515625" bestFit="1" customWidth="1"/>
    <col min="39" max="39" width="12.140625" bestFit="1" customWidth="1"/>
    <col min="40" max="41" width="14.28515625" bestFit="1" customWidth="1"/>
    <col min="42" max="42" width="13.28515625" bestFit="1" customWidth="1"/>
    <col min="43" max="43" width="15.85546875" bestFit="1" customWidth="1"/>
  </cols>
  <sheetData>
    <row r="1" spans="1:43" x14ac:dyDescent="0.25">
      <c r="B1" t="s">
        <v>0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12</v>
      </c>
      <c r="M1" t="s">
        <v>13</v>
      </c>
      <c r="N1" t="s">
        <v>14</v>
      </c>
      <c r="O1" t="s">
        <v>15</v>
      </c>
      <c r="P1" t="s">
        <v>16</v>
      </c>
      <c r="Q1" t="s">
        <v>17</v>
      </c>
      <c r="R1" t="s">
        <v>18</v>
      </c>
      <c r="S1" t="s">
        <v>19</v>
      </c>
      <c r="T1" t="s">
        <v>20</v>
      </c>
      <c r="U1" t="s">
        <v>21</v>
      </c>
      <c r="V1" t="s">
        <v>22</v>
      </c>
      <c r="W1" t="s">
        <v>23</v>
      </c>
      <c r="X1" t="s">
        <v>24</v>
      </c>
      <c r="Y1" t="s">
        <v>25</v>
      </c>
      <c r="Z1" t="s">
        <v>26</v>
      </c>
      <c r="AA1" t="s">
        <v>27</v>
      </c>
      <c r="AB1" t="s">
        <v>28</v>
      </c>
      <c r="AC1" t="s">
        <v>29</v>
      </c>
      <c r="AD1" t="s">
        <v>30</v>
      </c>
      <c r="AE1" t="s">
        <v>31</v>
      </c>
      <c r="AF1" t="s">
        <v>32</v>
      </c>
      <c r="AG1" t="s">
        <v>33</v>
      </c>
      <c r="AH1" t="s">
        <v>34</v>
      </c>
      <c r="AI1" t="s">
        <v>35</v>
      </c>
      <c r="AJ1" t="s">
        <v>36</v>
      </c>
      <c r="AK1" t="s">
        <v>37</v>
      </c>
      <c r="AL1" t="s">
        <v>38</v>
      </c>
      <c r="AM1" t="s">
        <v>39</v>
      </c>
      <c r="AN1" t="s">
        <v>40</v>
      </c>
      <c r="AO1" t="s">
        <v>41</v>
      </c>
      <c r="AP1" t="s">
        <v>42</v>
      </c>
      <c r="AQ1" t="s">
        <v>43</v>
      </c>
    </row>
    <row r="2" spans="1:43" x14ac:dyDescent="0.25">
      <c r="A2">
        <f>LEFT(B2,10)*1</f>
        <v>405010010</v>
      </c>
      <c r="B2" t="s">
        <v>44</v>
      </c>
      <c r="C2" s="1">
        <f>IFERROR(VLOOKUP($A2,delib,2,0)*(Físico!B2),0)</f>
        <v>0</v>
      </c>
      <c r="D2" s="1">
        <f>IFERROR(VLOOKUP($A2,delib,2,0)*(Físico!C2),0)</f>
        <v>0</v>
      </c>
      <c r="E2" s="1">
        <f>IFERROR(VLOOKUP($A2,delib,2,0)*(Físico!D2),0)</f>
        <v>0</v>
      </c>
      <c r="F2" s="1">
        <f>IFERROR(VLOOKUP($A2,delib,2,0)*(Físico!E2),0)</f>
        <v>0</v>
      </c>
      <c r="G2" s="1">
        <f>IFERROR(VLOOKUP($A2,delib,2,0)*(Físico!F2),0)</f>
        <v>0</v>
      </c>
      <c r="H2" s="1">
        <f>IFERROR(VLOOKUP($A2,delib,2,0)*(Físico!G2),0)</f>
        <v>0</v>
      </c>
      <c r="I2" s="1">
        <f>IFERROR(VLOOKUP($A2,delib,2,0)*(Físico!H2),0)</f>
        <v>0</v>
      </c>
      <c r="J2" s="1">
        <f>IFERROR(VLOOKUP($A2,delib,2,0)*(Físico!I2),0)</f>
        <v>0</v>
      </c>
      <c r="K2" s="1">
        <f>IFERROR(VLOOKUP($A2,delib,2,0)*(Físico!J2),0)</f>
        <v>0</v>
      </c>
      <c r="L2" s="1">
        <f>IFERROR(VLOOKUP($A2,delib,2,0)*(Físico!K2),0)</f>
        <v>0</v>
      </c>
      <c r="M2" s="1">
        <f>IFERROR(VLOOKUP($A2,delib,2,0)*(Físico!L2),0)</f>
        <v>0</v>
      </c>
      <c r="N2" s="1">
        <f>IFERROR(VLOOKUP($A2,delib,2,0)*(Físico!M2),0)</f>
        <v>0</v>
      </c>
      <c r="O2" s="1">
        <f>IFERROR(VLOOKUP($A2,delib,2,0)*(Físico!N2),0)</f>
        <v>0</v>
      </c>
      <c r="P2" s="1">
        <f>IFERROR(VLOOKUP($A2,delib,2,0)*(Físico!O2),0)</f>
        <v>0</v>
      </c>
      <c r="Q2" s="1">
        <f>IFERROR(VLOOKUP($A2,delib,2,0)*(Físico!P2),0)</f>
        <v>0</v>
      </c>
      <c r="R2" s="1">
        <f>IFERROR(VLOOKUP($A2,delib,2,0)*(Físico!Q2),0)</f>
        <v>0</v>
      </c>
      <c r="S2" s="1">
        <f>IFERROR(VLOOKUP($A2,delib,2,0)*(Físico!R2),0)</f>
        <v>0</v>
      </c>
      <c r="T2" s="1">
        <f>IFERROR(VLOOKUP($A2,delib,2,0)*(Físico!S2),0)</f>
        <v>0</v>
      </c>
      <c r="U2" s="1">
        <f>IFERROR(VLOOKUP($A2,delib,2,0)*(Físico!T2),0)</f>
        <v>0</v>
      </c>
      <c r="V2" s="1">
        <f>IFERROR(VLOOKUP($A2,delib,2,0)*(Físico!U2),0)</f>
        <v>0</v>
      </c>
      <c r="W2" s="1">
        <f>IFERROR(VLOOKUP($A2,delib,2,0)*(Físico!V2),0)</f>
        <v>1629.92</v>
      </c>
      <c r="X2" s="1">
        <f>IFERROR(VLOOKUP($A2,delib,2,0)*(Físico!W2),0)</f>
        <v>0</v>
      </c>
      <c r="Y2" s="1">
        <f>IFERROR(VLOOKUP($A2,delib,2,0)*(Físico!X2),0)</f>
        <v>0</v>
      </c>
      <c r="Z2" s="1">
        <f>IFERROR(VLOOKUP($A2,delib,2,0)*(Físico!Y2),0)</f>
        <v>0</v>
      </c>
      <c r="AA2" s="1">
        <f>IFERROR(VLOOKUP($A2,delib,2,0)*(Físico!Z2),0)</f>
        <v>0</v>
      </c>
      <c r="AB2" s="1">
        <f>IFERROR(VLOOKUP($A2,delib,2,0)*(Físico!AA2),0)</f>
        <v>0</v>
      </c>
      <c r="AC2" s="1">
        <f>IFERROR(VLOOKUP($A2,delib,2,0)*(Físico!AB2),0)</f>
        <v>0</v>
      </c>
      <c r="AD2" s="1">
        <f>IFERROR(VLOOKUP($A2,delib,2,0)*(Físico!AC2),0)</f>
        <v>0</v>
      </c>
      <c r="AE2" s="1">
        <f>IFERROR(VLOOKUP($A2,delib,2,0)*(Físico!AD2),0)</f>
        <v>0</v>
      </c>
      <c r="AF2" s="1">
        <f>IFERROR(VLOOKUP($A2,delib,2,0)*(Físico!AE2),0)</f>
        <v>0</v>
      </c>
      <c r="AG2" s="1">
        <f>IFERROR(VLOOKUP($A2,delib,2,0)*(Físico!AF2),0)</f>
        <v>0</v>
      </c>
      <c r="AH2" s="1">
        <f>IFERROR(VLOOKUP($A2,delib,2,0)*(Físico!AG2),0)</f>
        <v>0</v>
      </c>
      <c r="AI2" s="1">
        <f>IFERROR(VLOOKUP($A2,delib,2,0)*(Físico!AH2),0)</f>
        <v>0</v>
      </c>
      <c r="AJ2" s="1">
        <f>IFERROR(VLOOKUP($A2,delib,2,0)*(Físico!AI2),0)</f>
        <v>0</v>
      </c>
      <c r="AK2" s="1">
        <f>IFERROR(VLOOKUP($A2,delib,2,0)*(Físico!AJ2),0)</f>
        <v>0</v>
      </c>
      <c r="AL2" s="1">
        <f>IFERROR(VLOOKUP($A2,delib,2,0)*(Físico!AK2),0)</f>
        <v>0</v>
      </c>
      <c r="AM2" s="1">
        <f>IFERROR(VLOOKUP($A2,delib,2,0)*(Físico!AL2),0)</f>
        <v>0</v>
      </c>
      <c r="AN2" s="1">
        <f>IFERROR(VLOOKUP($A2,delib,2,0)*(Físico!AM2),0)</f>
        <v>0</v>
      </c>
      <c r="AO2" s="1">
        <f>IFERROR(VLOOKUP($A2,delib,2,0)*(Físico!AN2),0)</f>
        <v>0</v>
      </c>
      <c r="AP2" s="1">
        <f>IFERROR(VLOOKUP($A2,delib,2,0)*(Físico!AO2),0)</f>
        <v>0</v>
      </c>
      <c r="AQ2" s="1">
        <f>SUM(C2:AP2)</f>
        <v>1629.92</v>
      </c>
    </row>
    <row r="3" spans="1:43" x14ac:dyDescent="0.25">
      <c r="A3">
        <f t="shared" ref="A3:A22" si="0">LEFT(B3,10)*1</f>
        <v>405010079</v>
      </c>
      <c r="B3" t="s">
        <v>45</v>
      </c>
      <c r="C3" s="1">
        <f>IFERROR(VLOOKUP($A3,delib,2,0)*(Físico!B3),0)</f>
        <v>0</v>
      </c>
      <c r="D3" s="1">
        <f>IFERROR(VLOOKUP($A3,delib,2,0)*(Físico!C3),0)</f>
        <v>0</v>
      </c>
      <c r="E3" s="1">
        <f>IFERROR(VLOOKUP($A3,delib,2,0)*(Físico!D3),0)</f>
        <v>0</v>
      </c>
      <c r="F3" s="1">
        <f>IFERROR(VLOOKUP($A3,delib,2,0)*(Físico!E3),0)</f>
        <v>0</v>
      </c>
      <c r="G3" s="1">
        <f>IFERROR(VLOOKUP($A3,delib,2,0)*(Físico!F3),0)</f>
        <v>0</v>
      </c>
      <c r="H3" s="1">
        <f>IFERROR(VLOOKUP($A3,delib,2,0)*(Físico!G3),0)</f>
        <v>0</v>
      </c>
      <c r="I3" s="1">
        <f>IFERROR(VLOOKUP($A3,delib,2,0)*(Físico!H3),0)</f>
        <v>0</v>
      </c>
      <c r="J3" s="1">
        <f>IFERROR(VLOOKUP($A3,delib,2,0)*(Físico!I3),0)</f>
        <v>0</v>
      </c>
      <c r="K3" s="1">
        <f>IFERROR(VLOOKUP($A3,delib,2,0)*(Físico!J3),0)</f>
        <v>0</v>
      </c>
      <c r="L3" s="1">
        <f>IFERROR(VLOOKUP($A3,delib,2,0)*(Físico!K3),0)</f>
        <v>0</v>
      </c>
      <c r="M3" s="1">
        <f>IFERROR(VLOOKUP($A3,delib,2,0)*(Físico!L3),0)</f>
        <v>0</v>
      </c>
      <c r="N3" s="1">
        <f>IFERROR(VLOOKUP($A3,delib,2,0)*(Físico!M3),0)</f>
        <v>0</v>
      </c>
      <c r="O3" s="1">
        <f>IFERROR(VLOOKUP($A3,delib,2,0)*(Físico!N3),0)</f>
        <v>0</v>
      </c>
      <c r="P3" s="1">
        <f>IFERROR(VLOOKUP($A3,delib,2,0)*(Físico!O3),0)</f>
        <v>0</v>
      </c>
      <c r="Q3" s="1">
        <f>IFERROR(VLOOKUP($A3,delib,2,0)*(Físico!P3),0)</f>
        <v>0</v>
      </c>
      <c r="R3" s="1">
        <f>IFERROR(VLOOKUP($A3,delib,2,0)*(Físico!Q3),0)</f>
        <v>0</v>
      </c>
      <c r="S3" s="1">
        <f>IFERROR(VLOOKUP($A3,delib,2,0)*(Físico!R3),0)</f>
        <v>0</v>
      </c>
      <c r="T3" s="1">
        <f>IFERROR(VLOOKUP($A3,delib,2,0)*(Físico!S3),0)</f>
        <v>0</v>
      </c>
      <c r="U3" s="1">
        <f>IFERROR(VLOOKUP($A3,delib,2,0)*(Físico!T3),0)</f>
        <v>0</v>
      </c>
      <c r="V3" s="1">
        <f>IFERROR(VLOOKUP($A3,delib,2,0)*(Físico!U3),0)</f>
        <v>0</v>
      </c>
      <c r="W3" s="1">
        <f>IFERROR(VLOOKUP($A3,delib,2,0)*(Físico!V3),0)</f>
        <v>393.75</v>
      </c>
      <c r="X3" s="1">
        <f>IFERROR(VLOOKUP($A3,delib,2,0)*(Físico!W3),0)</f>
        <v>393.75</v>
      </c>
      <c r="Y3" s="1">
        <f>IFERROR(VLOOKUP($A3,delib,2,0)*(Físico!X3),0)</f>
        <v>0</v>
      </c>
      <c r="Z3" s="1">
        <f>IFERROR(VLOOKUP($A3,delib,2,0)*(Físico!Y3),0)</f>
        <v>0</v>
      </c>
      <c r="AA3" s="1">
        <f>IFERROR(VLOOKUP($A3,delib,2,0)*(Físico!Z3),0)</f>
        <v>0</v>
      </c>
      <c r="AB3" s="1">
        <f>IFERROR(VLOOKUP($A3,delib,2,0)*(Físico!AA3),0)</f>
        <v>0</v>
      </c>
      <c r="AC3" s="1">
        <f>IFERROR(VLOOKUP($A3,delib,2,0)*(Físico!AB3),0)</f>
        <v>0</v>
      </c>
      <c r="AD3" s="1">
        <f>IFERROR(VLOOKUP($A3,delib,2,0)*(Físico!AC3),0)</f>
        <v>0</v>
      </c>
      <c r="AE3" s="1">
        <f>IFERROR(VLOOKUP($A3,delib,2,0)*(Físico!AD3),0)</f>
        <v>0</v>
      </c>
      <c r="AF3" s="1">
        <f>IFERROR(VLOOKUP($A3,delib,2,0)*(Físico!AE3),0)</f>
        <v>0</v>
      </c>
      <c r="AG3" s="1">
        <f>IFERROR(VLOOKUP($A3,delib,2,0)*(Físico!AF3),0)</f>
        <v>0</v>
      </c>
      <c r="AH3" s="1">
        <f>IFERROR(VLOOKUP($A3,delib,2,0)*(Físico!AG3),0)</f>
        <v>0</v>
      </c>
      <c r="AI3" s="1">
        <f>IFERROR(VLOOKUP($A3,delib,2,0)*(Físico!AH3),0)</f>
        <v>0</v>
      </c>
      <c r="AJ3" s="1">
        <f>IFERROR(VLOOKUP($A3,delib,2,0)*(Físico!AI3),0)</f>
        <v>0</v>
      </c>
      <c r="AK3" s="1">
        <f>IFERROR(VLOOKUP($A3,delib,2,0)*(Físico!AJ3),0)</f>
        <v>0</v>
      </c>
      <c r="AL3" s="1">
        <f>IFERROR(VLOOKUP($A3,delib,2,0)*(Físico!AK3),0)</f>
        <v>0</v>
      </c>
      <c r="AM3" s="1">
        <f>IFERROR(VLOOKUP($A3,delib,2,0)*(Físico!AL3),0)</f>
        <v>0</v>
      </c>
      <c r="AN3" s="1">
        <f>IFERROR(VLOOKUP($A3,delib,2,0)*(Físico!AM3),0)</f>
        <v>1575</v>
      </c>
      <c r="AO3" s="1">
        <f>IFERROR(VLOOKUP($A3,delib,2,0)*(Físico!AN3),0)</f>
        <v>0</v>
      </c>
      <c r="AP3" s="1">
        <f>IFERROR(VLOOKUP($A3,delib,2,0)*(Físico!AO3),0)</f>
        <v>0</v>
      </c>
      <c r="AQ3" s="1">
        <f t="shared" ref="AQ3:AQ22" si="1">SUM(C3:AP3)</f>
        <v>2362.5</v>
      </c>
    </row>
    <row r="4" spans="1:43" x14ac:dyDescent="0.25">
      <c r="A4">
        <f t="shared" si="0"/>
        <v>405010117</v>
      </c>
      <c r="B4" t="s">
        <v>46</v>
      </c>
      <c r="C4" s="1">
        <f>IFERROR(VLOOKUP($A4,delib,2,0)*(Físico!B4),0)</f>
        <v>0</v>
      </c>
      <c r="D4" s="1">
        <f>IFERROR(VLOOKUP($A4,delib,2,0)*(Físico!C4),0)</f>
        <v>0</v>
      </c>
      <c r="E4" s="1">
        <f>IFERROR(VLOOKUP($A4,delib,2,0)*(Físico!D4),0)</f>
        <v>0</v>
      </c>
      <c r="F4" s="1">
        <f>IFERROR(VLOOKUP($A4,delib,2,0)*(Físico!E4),0)</f>
        <v>0</v>
      </c>
      <c r="G4" s="1">
        <f>IFERROR(VLOOKUP($A4,delib,2,0)*(Físico!F4),0)</f>
        <v>0</v>
      </c>
      <c r="H4" s="1">
        <f>IFERROR(VLOOKUP($A4,delib,2,0)*(Físico!G4),0)</f>
        <v>0</v>
      </c>
      <c r="I4" s="1">
        <f>IFERROR(VLOOKUP($A4,delib,2,0)*(Físico!H4),0)</f>
        <v>0</v>
      </c>
      <c r="J4" s="1">
        <f>IFERROR(VLOOKUP($A4,delib,2,0)*(Físico!I4),0)</f>
        <v>0</v>
      </c>
      <c r="K4" s="1">
        <f>IFERROR(VLOOKUP($A4,delib,2,0)*(Físico!J4),0)</f>
        <v>0</v>
      </c>
      <c r="L4" s="1">
        <f>IFERROR(VLOOKUP($A4,delib,2,0)*(Físico!K4),0)</f>
        <v>0</v>
      </c>
      <c r="M4" s="1">
        <f>IFERROR(VLOOKUP($A4,delib,2,0)*(Físico!L4),0)</f>
        <v>0</v>
      </c>
      <c r="N4" s="1">
        <f>IFERROR(VLOOKUP($A4,delib,2,0)*(Físico!M4),0)</f>
        <v>0</v>
      </c>
      <c r="O4" s="1">
        <f>IFERROR(VLOOKUP($A4,delib,2,0)*(Físico!N4),0)</f>
        <v>0</v>
      </c>
      <c r="P4" s="1">
        <f>IFERROR(VLOOKUP($A4,delib,2,0)*(Físico!O4),0)</f>
        <v>9655.24</v>
      </c>
      <c r="Q4" s="1">
        <f>IFERROR(VLOOKUP($A4,delib,2,0)*(Físico!P4),0)</f>
        <v>0</v>
      </c>
      <c r="R4" s="1">
        <f>IFERROR(VLOOKUP($A4,delib,2,0)*(Físico!Q4),0)</f>
        <v>0</v>
      </c>
      <c r="S4" s="1">
        <f>IFERROR(VLOOKUP($A4,delib,2,0)*(Físico!R4),0)</f>
        <v>0</v>
      </c>
      <c r="T4" s="1">
        <f>IFERROR(VLOOKUP($A4,delib,2,0)*(Físico!S4),0)</f>
        <v>0</v>
      </c>
      <c r="U4" s="1">
        <f>IFERROR(VLOOKUP($A4,delib,2,0)*(Físico!T4),0)</f>
        <v>0</v>
      </c>
      <c r="V4" s="1">
        <f>IFERROR(VLOOKUP($A4,delib,2,0)*(Físico!U4),0)</f>
        <v>0</v>
      </c>
      <c r="W4" s="1">
        <f>IFERROR(VLOOKUP($A4,delib,2,0)*(Físico!V4),0)</f>
        <v>1379.32</v>
      </c>
      <c r="X4" s="1">
        <f>IFERROR(VLOOKUP($A4,delib,2,0)*(Físico!W4),0)</f>
        <v>0</v>
      </c>
      <c r="Y4" s="1">
        <f>IFERROR(VLOOKUP($A4,delib,2,0)*(Físico!X4),0)</f>
        <v>0</v>
      </c>
      <c r="Z4" s="1">
        <f>IFERROR(VLOOKUP($A4,delib,2,0)*(Físico!Y4),0)</f>
        <v>0</v>
      </c>
      <c r="AA4" s="1">
        <f>IFERROR(VLOOKUP($A4,delib,2,0)*(Físico!Z4),0)</f>
        <v>0</v>
      </c>
      <c r="AB4" s="1">
        <f>IFERROR(VLOOKUP($A4,delib,2,0)*(Físico!AA4),0)</f>
        <v>0</v>
      </c>
      <c r="AC4" s="1">
        <f>IFERROR(VLOOKUP($A4,delib,2,0)*(Físico!AB4),0)</f>
        <v>0</v>
      </c>
      <c r="AD4" s="1">
        <f>IFERROR(VLOOKUP($A4,delib,2,0)*(Físico!AC4),0)</f>
        <v>0</v>
      </c>
      <c r="AE4" s="1">
        <f>IFERROR(VLOOKUP($A4,delib,2,0)*(Físico!AD4),0)</f>
        <v>0</v>
      </c>
      <c r="AF4" s="1">
        <f>IFERROR(VLOOKUP($A4,delib,2,0)*(Físico!AE4),0)</f>
        <v>0</v>
      </c>
      <c r="AG4" s="1">
        <f>IFERROR(VLOOKUP($A4,delib,2,0)*(Físico!AF4),0)</f>
        <v>0</v>
      </c>
      <c r="AH4" s="1">
        <f>IFERROR(VLOOKUP($A4,delib,2,0)*(Físico!AG4),0)</f>
        <v>0</v>
      </c>
      <c r="AI4" s="1">
        <f>IFERROR(VLOOKUP($A4,delib,2,0)*(Físico!AH4),0)</f>
        <v>0</v>
      </c>
      <c r="AJ4" s="1">
        <f>IFERROR(VLOOKUP($A4,delib,2,0)*(Físico!AI4),0)</f>
        <v>0</v>
      </c>
      <c r="AK4" s="1">
        <f>IFERROR(VLOOKUP($A4,delib,2,0)*(Físico!AJ4),0)</f>
        <v>0</v>
      </c>
      <c r="AL4" s="1">
        <f>IFERROR(VLOOKUP($A4,delib,2,0)*(Físico!AK4),0)</f>
        <v>0</v>
      </c>
      <c r="AM4" s="1">
        <f>IFERROR(VLOOKUP($A4,delib,2,0)*(Físico!AL4),0)</f>
        <v>0</v>
      </c>
      <c r="AN4" s="1">
        <f>IFERROR(VLOOKUP($A4,delib,2,0)*(Físico!AM4),0)</f>
        <v>0</v>
      </c>
      <c r="AO4" s="1">
        <f>IFERROR(VLOOKUP($A4,delib,2,0)*(Físico!AN4),0)</f>
        <v>0</v>
      </c>
      <c r="AP4" s="1">
        <f>IFERROR(VLOOKUP($A4,delib,2,0)*(Físico!AO4),0)</f>
        <v>0</v>
      </c>
      <c r="AQ4" s="1">
        <f t="shared" si="1"/>
        <v>11034.56</v>
      </c>
    </row>
    <row r="5" spans="1:43" x14ac:dyDescent="0.25">
      <c r="A5">
        <f t="shared" si="0"/>
        <v>405010125</v>
      </c>
      <c r="B5" t="s">
        <v>47</v>
      </c>
      <c r="C5" s="1">
        <f>IFERROR(VLOOKUP($A5,delib,2,0)*(Físico!B5),0)</f>
        <v>0</v>
      </c>
      <c r="D5" s="1">
        <f>IFERROR(VLOOKUP($A5,delib,2,0)*(Físico!C5),0)</f>
        <v>0</v>
      </c>
      <c r="E5" s="1">
        <f>IFERROR(VLOOKUP($A5,delib,2,0)*(Físico!D5),0)</f>
        <v>0</v>
      </c>
      <c r="F5" s="1">
        <f>IFERROR(VLOOKUP($A5,delib,2,0)*(Físico!E5),0)</f>
        <v>0</v>
      </c>
      <c r="G5" s="1">
        <f>IFERROR(VLOOKUP($A5,delib,2,0)*(Físico!F5),0)</f>
        <v>0</v>
      </c>
      <c r="H5" s="1">
        <f>IFERROR(VLOOKUP($A5,delib,2,0)*(Físico!G5),0)</f>
        <v>0</v>
      </c>
      <c r="I5" s="1">
        <f>IFERROR(VLOOKUP($A5,delib,2,0)*(Físico!H5),0)</f>
        <v>0</v>
      </c>
      <c r="J5" s="1">
        <f>IFERROR(VLOOKUP($A5,delib,2,0)*(Físico!I5),0)</f>
        <v>0</v>
      </c>
      <c r="K5" s="1">
        <f>IFERROR(VLOOKUP($A5,delib,2,0)*(Físico!J5),0)</f>
        <v>0</v>
      </c>
      <c r="L5" s="1">
        <f>IFERROR(VLOOKUP($A5,delib,2,0)*(Físico!K5),0)</f>
        <v>0</v>
      </c>
      <c r="M5" s="1">
        <f>IFERROR(VLOOKUP($A5,delib,2,0)*(Físico!L5),0)</f>
        <v>0</v>
      </c>
      <c r="N5" s="1">
        <f>IFERROR(VLOOKUP($A5,delib,2,0)*(Físico!M5),0)</f>
        <v>0</v>
      </c>
      <c r="O5" s="1">
        <f>IFERROR(VLOOKUP($A5,delib,2,0)*(Físico!N5),0)</f>
        <v>0</v>
      </c>
      <c r="P5" s="1">
        <f>IFERROR(VLOOKUP($A5,delib,2,0)*(Físico!O5),0)</f>
        <v>11197.44</v>
      </c>
      <c r="Q5" s="1">
        <f>IFERROR(VLOOKUP($A5,delib,2,0)*(Físico!P5),0)</f>
        <v>0</v>
      </c>
      <c r="R5" s="1">
        <f>IFERROR(VLOOKUP($A5,delib,2,0)*(Físico!Q5),0)</f>
        <v>0</v>
      </c>
      <c r="S5" s="1">
        <f>IFERROR(VLOOKUP($A5,delib,2,0)*(Físico!R5),0)</f>
        <v>0</v>
      </c>
      <c r="T5" s="1">
        <f>IFERROR(VLOOKUP($A5,delib,2,0)*(Físico!S5),0)</f>
        <v>0</v>
      </c>
      <c r="U5" s="1">
        <f>IFERROR(VLOOKUP($A5,delib,2,0)*(Físico!T5),0)</f>
        <v>0</v>
      </c>
      <c r="V5" s="1">
        <f>IFERROR(VLOOKUP($A5,delib,2,0)*(Físico!U5),0)</f>
        <v>0</v>
      </c>
      <c r="W5" s="1">
        <f>IFERROR(VLOOKUP($A5,delib,2,0)*(Físico!V5),0)</f>
        <v>622.08000000000004</v>
      </c>
      <c r="X5" s="1">
        <f>IFERROR(VLOOKUP($A5,delib,2,0)*(Físico!W5),0)</f>
        <v>0</v>
      </c>
      <c r="Y5" s="1">
        <f>IFERROR(VLOOKUP($A5,delib,2,0)*(Físico!X5),0)</f>
        <v>0</v>
      </c>
      <c r="Z5" s="1">
        <f>IFERROR(VLOOKUP($A5,delib,2,0)*(Físico!Y5),0)</f>
        <v>0</v>
      </c>
      <c r="AA5" s="1">
        <f>IFERROR(VLOOKUP($A5,delib,2,0)*(Físico!Z5),0)</f>
        <v>0</v>
      </c>
      <c r="AB5" s="1">
        <f>IFERROR(VLOOKUP($A5,delib,2,0)*(Físico!AA5),0)</f>
        <v>0</v>
      </c>
      <c r="AC5" s="1">
        <f>IFERROR(VLOOKUP($A5,delib,2,0)*(Físico!AB5),0)</f>
        <v>0</v>
      </c>
      <c r="AD5" s="1">
        <f>IFERROR(VLOOKUP($A5,delib,2,0)*(Físico!AC5),0)</f>
        <v>0</v>
      </c>
      <c r="AE5" s="1">
        <f>IFERROR(VLOOKUP($A5,delib,2,0)*(Físico!AD5),0)</f>
        <v>0</v>
      </c>
      <c r="AF5" s="1">
        <f>IFERROR(VLOOKUP($A5,delib,2,0)*(Físico!AE5),0)</f>
        <v>0</v>
      </c>
      <c r="AG5" s="1">
        <f>IFERROR(VLOOKUP($A5,delib,2,0)*(Físico!AF5),0)</f>
        <v>0</v>
      </c>
      <c r="AH5" s="1">
        <f>IFERROR(VLOOKUP($A5,delib,2,0)*(Físico!AG5),0)</f>
        <v>0</v>
      </c>
      <c r="AI5" s="1">
        <f>IFERROR(VLOOKUP($A5,delib,2,0)*(Físico!AH5),0)</f>
        <v>0</v>
      </c>
      <c r="AJ5" s="1">
        <f>IFERROR(VLOOKUP($A5,delib,2,0)*(Físico!AI5),0)</f>
        <v>0</v>
      </c>
      <c r="AK5" s="1">
        <f>IFERROR(VLOOKUP($A5,delib,2,0)*(Físico!AJ5),0)</f>
        <v>0</v>
      </c>
      <c r="AL5" s="1">
        <f>IFERROR(VLOOKUP($A5,delib,2,0)*(Físico!AK5),0)</f>
        <v>0</v>
      </c>
      <c r="AM5" s="1">
        <f>IFERROR(VLOOKUP($A5,delib,2,0)*(Físico!AL5),0)</f>
        <v>0</v>
      </c>
      <c r="AN5" s="1">
        <f>IFERROR(VLOOKUP($A5,delib,2,0)*(Físico!AM5),0)</f>
        <v>0</v>
      </c>
      <c r="AO5" s="1">
        <f>IFERROR(VLOOKUP($A5,delib,2,0)*(Físico!AN5),0)</f>
        <v>0</v>
      </c>
      <c r="AP5" s="1">
        <f>IFERROR(VLOOKUP($A5,delib,2,0)*(Físico!AO5),0)</f>
        <v>0</v>
      </c>
      <c r="AQ5" s="1">
        <f t="shared" si="1"/>
        <v>11819.52</v>
      </c>
    </row>
    <row r="6" spans="1:43" x14ac:dyDescent="0.25">
      <c r="A6">
        <f t="shared" si="0"/>
        <v>405020015</v>
      </c>
      <c r="B6" t="s">
        <v>48</v>
      </c>
      <c r="C6" s="1">
        <f>IFERROR(VLOOKUP($A6,delib,2,0)*(Físico!B6),0)</f>
        <v>0</v>
      </c>
      <c r="D6" s="1">
        <f>IFERROR(VLOOKUP($A6,delib,2,0)*(Físico!C6),0)</f>
        <v>0</v>
      </c>
      <c r="E6" s="1">
        <f>IFERROR(VLOOKUP($A6,delib,2,0)*(Físico!D6),0)</f>
        <v>0</v>
      </c>
      <c r="F6" s="1">
        <f>IFERROR(VLOOKUP($A6,delib,2,0)*(Físico!E6),0)</f>
        <v>0</v>
      </c>
      <c r="G6" s="1">
        <f>IFERROR(VLOOKUP($A6,delib,2,0)*(Físico!F6),0)</f>
        <v>0</v>
      </c>
      <c r="H6" s="1">
        <f>IFERROR(VLOOKUP($A6,delib,2,0)*(Físico!G6),0)</f>
        <v>0</v>
      </c>
      <c r="I6" s="1">
        <f>IFERROR(VLOOKUP($A6,delib,2,0)*(Físico!H6),0)</f>
        <v>0</v>
      </c>
      <c r="J6" s="1">
        <f>IFERROR(VLOOKUP($A6,delib,2,0)*(Físico!I6),0)</f>
        <v>0</v>
      </c>
      <c r="K6" s="1">
        <f>IFERROR(VLOOKUP($A6,delib,2,0)*(Físico!J6),0)</f>
        <v>0</v>
      </c>
      <c r="L6" s="1">
        <f>IFERROR(VLOOKUP($A6,delib,2,0)*(Físico!K6),0)</f>
        <v>0</v>
      </c>
      <c r="M6" s="1">
        <f>IFERROR(VLOOKUP($A6,delib,2,0)*(Físico!L6),0)</f>
        <v>0</v>
      </c>
      <c r="N6" s="1">
        <f>IFERROR(VLOOKUP($A6,delib,2,0)*(Físico!M6),0)</f>
        <v>6647.04</v>
      </c>
      <c r="O6" s="1">
        <f>IFERROR(VLOOKUP($A6,delib,2,0)*(Físico!N6),0)</f>
        <v>0</v>
      </c>
      <c r="P6" s="1">
        <f>IFERROR(VLOOKUP($A6,delib,2,0)*(Físico!O6),0)</f>
        <v>0</v>
      </c>
      <c r="Q6" s="1">
        <f>IFERROR(VLOOKUP($A6,delib,2,0)*(Físico!P6),0)</f>
        <v>0</v>
      </c>
      <c r="R6" s="1">
        <f>IFERROR(VLOOKUP($A6,delib,2,0)*(Físico!Q6),0)</f>
        <v>0</v>
      </c>
      <c r="S6" s="1">
        <f>IFERROR(VLOOKUP($A6,delib,2,0)*(Físico!R6),0)</f>
        <v>0</v>
      </c>
      <c r="T6" s="1">
        <f>IFERROR(VLOOKUP($A6,delib,2,0)*(Físico!S6),0)</f>
        <v>0</v>
      </c>
      <c r="U6" s="1">
        <f>IFERROR(VLOOKUP($A6,delib,2,0)*(Físico!T6),0)</f>
        <v>0</v>
      </c>
      <c r="V6" s="1">
        <f>IFERROR(VLOOKUP($A6,delib,2,0)*(Físico!U6),0)</f>
        <v>0</v>
      </c>
      <c r="W6" s="1">
        <f>IFERROR(VLOOKUP($A6,delib,2,0)*(Físico!V6),0)</f>
        <v>0</v>
      </c>
      <c r="X6" s="1">
        <f>IFERROR(VLOOKUP($A6,delib,2,0)*(Físico!W6),0)</f>
        <v>0</v>
      </c>
      <c r="Y6" s="1">
        <f>IFERROR(VLOOKUP($A6,delib,2,0)*(Físico!X6),0)</f>
        <v>0</v>
      </c>
      <c r="Z6" s="1">
        <f>IFERROR(VLOOKUP($A6,delib,2,0)*(Físico!Y6),0)</f>
        <v>0</v>
      </c>
      <c r="AA6" s="1">
        <f>IFERROR(VLOOKUP($A6,delib,2,0)*(Físico!Z6),0)</f>
        <v>0</v>
      </c>
      <c r="AB6" s="1">
        <f>IFERROR(VLOOKUP($A6,delib,2,0)*(Físico!AA6),0)</f>
        <v>0</v>
      </c>
      <c r="AC6" s="1">
        <f>IFERROR(VLOOKUP($A6,delib,2,0)*(Físico!AB6),0)</f>
        <v>0</v>
      </c>
      <c r="AD6" s="1">
        <f>IFERROR(VLOOKUP($A6,delib,2,0)*(Físico!AC6),0)</f>
        <v>0</v>
      </c>
      <c r="AE6" s="1">
        <f>IFERROR(VLOOKUP($A6,delib,2,0)*(Físico!AD6),0)</f>
        <v>0</v>
      </c>
      <c r="AF6" s="1">
        <f>IFERROR(VLOOKUP($A6,delib,2,0)*(Físico!AE6),0)</f>
        <v>0</v>
      </c>
      <c r="AG6" s="1">
        <f>IFERROR(VLOOKUP($A6,delib,2,0)*(Físico!AF6),0)</f>
        <v>0</v>
      </c>
      <c r="AH6" s="1">
        <f>IFERROR(VLOOKUP($A6,delib,2,0)*(Físico!AG6),0)</f>
        <v>0</v>
      </c>
      <c r="AI6" s="1">
        <f>IFERROR(VLOOKUP($A6,delib,2,0)*(Físico!AH6),0)</f>
        <v>0</v>
      </c>
      <c r="AJ6" s="1">
        <f>IFERROR(VLOOKUP($A6,delib,2,0)*(Físico!AI6),0)</f>
        <v>0</v>
      </c>
      <c r="AK6" s="1">
        <f>IFERROR(VLOOKUP($A6,delib,2,0)*(Físico!AJ6),0)</f>
        <v>0</v>
      </c>
      <c r="AL6" s="1">
        <f>IFERROR(VLOOKUP($A6,delib,2,0)*(Físico!AK6),0)</f>
        <v>0</v>
      </c>
      <c r="AM6" s="1">
        <f>IFERROR(VLOOKUP($A6,delib,2,0)*(Físico!AL6),0)</f>
        <v>0</v>
      </c>
      <c r="AN6" s="1">
        <f>IFERROR(VLOOKUP($A6,delib,2,0)*(Físico!AM6),0)</f>
        <v>1661.76</v>
      </c>
      <c r="AO6" s="1">
        <f>IFERROR(VLOOKUP($A6,delib,2,0)*(Físico!AN6),0)</f>
        <v>0</v>
      </c>
      <c r="AP6" s="1">
        <f>IFERROR(VLOOKUP($A6,delib,2,0)*(Físico!AO6),0)</f>
        <v>0</v>
      </c>
      <c r="AQ6" s="1">
        <f t="shared" si="1"/>
        <v>8308.7999999999993</v>
      </c>
    </row>
    <row r="7" spans="1:43" x14ac:dyDescent="0.25">
      <c r="A7">
        <f t="shared" si="0"/>
        <v>405020023</v>
      </c>
      <c r="B7" t="s">
        <v>49</v>
      </c>
      <c r="C7" s="1">
        <f>IFERROR(VLOOKUP($A7,delib,2,0)*(Físico!B7),0)</f>
        <v>0</v>
      </c>
      <c r="D7" s="1">
        <f>IFERROR(VLOOKUP($A7,delib,2,0)*(Físico!C7),0)</f>
        <v>0</v>
      </c>
      <c r="E7" s="1">
        <f>IFERROR(VLOOKUP($A7,delib,2,0)*(Físico!D7),0)</f>
        <v>0</v>
      </c>
      <c r="F7" s="1">
        <f>IFERROR(VLOOKUP($A7,delib,2,0)*(Físico!E7),0)</f>
        <v>0</v>
      </c>
      <c r="G7" s="1">
        <f>IFERROR(VLOOKUP($A7,delib,2,0)*(Físico!F7),0)</f>
        <v>0</v>
      </c>
      <c r="H7" s="1">
        <f>IFERROR(VLOOKUP($A7,delib,2,0)*(Físico!G7),0)</f>
        <v>0</v>
      </c>
      <c r="I7" s="1">
        <f>IFERROR(VLOOKUP($A7,delib,2,0)*(Físico!H7),0)</f>
        <v>0</v>
      </c>
      <c r="J7" s="1">
        <f>IFERROR(VLOOKUP($A7,delib,2,0)*(Físico!I7),0)</f>
        <v>0</v>
      </c>
      <c r="K7" s="1">
        <f>IFERROR(VLOOKUP($A7,delib,2,0)*(Físico!J7),0)</f>
        <v>0</v>
      </c>
      <c r="L7" s="1">
        <f>IFERROR(VLOOKUP($A7,delib,2,0)*(Físico!K7),0)</f>
        <v>0</v>
      </c>
      <c r="M7" s="1">
        <f>IFERROR(VLOOKUP($A7,delib,2,0)*(Físico!L7),0)</f>
        <v>0</v>
      </c>
      <c r="N7" s="1">
        <f>IFERROR(VLOOKUP($A7,delib,2,0)*(Físico!M7),0)</f>
        <v>0</v>
      </c>
      <c r="O7" s="1">
        <f>IFERROR(VLOOKUP($A7,delib,2,0)*(Físico!N7),0)</f>
        <v>0</v>
      </c>
      <c r="P7" s="1">
        <f>IFERROR(VLOOKUP($A7,delib,2,0)*(Físico!O7),0)</f>
        <v>0</v>
      </c>
      <c r="Q7" s="1">
        <f>IFERROR(VLOOKUP($A7,delib,2,0)*(Físico!P7),0)</f>
        <v>0</v>
      </c>
      <c r="R7" s="1">
        <f>IFERROR(VLOOKUP($A7,delib,2,0)*(Físico!Q7),0)</f>
        <v>0</v>
      </c>
      <c r="S7" s="1">
        <f>IFERROR(VLOOKUP($A7,delib,2,0)*(Físico!R7),0)</f>
        <v>0</v>
      </c>
      <c r="T7" s="1">
        <f>IFERROR(VLOOKUP($A7,delib,2,0)*(Físico!S7),0)</f>
        <v>0</v>
      </c>
      <c r="U7" s="1">
        <f>IFERROR(VLOOKUP($A7,delib,2,0)*(Físico!T7),0)</f>
        <v>0</v>
      </c>
      <c r="V7" s="1">
        <f>IFERROR(VLOOKUP($A7,delib,2,0)*(Físico!U7),0)</f>
        <v>0</v>
      </c>
      <c r="W7" s="1">
        <f>IFERROR(VLOOKUP($A7,delib,2,0)*(Físico!V7),0)</f>
        <v>0</v>
      </c>
      <c r="X7" s="1">
        <f>IFERROR(VLOOKUP($A7,delib,2,0)*(Físico!W7),0)</f>
        <v>0</v>
      </c>
      <c r="Y7" s="1">
        <f>IFERROR(VLOOKUP($A7,delib,2,0)*(Físico!X7),0)</f>
        <v>0</v>
      </c>
      <c r="Z7" s="1">
        <f>IFERROR(VLOOKUP($A7,delib,2,0)*(Físico!Y7),0)</f>
        <v>0</v>
      </c>
      <c r="AA7" s="1">
        <f>IFERROR(VLOOKUP($A7,delib,2,0)*(Físico!Z7),0)</f>
        <v>0</v>
      </c>
      <c r="AB7" s="1">
        <f>IFERROR(VLOOKUP($A7,delib,2,0)*(Físico!AA7),0)</f>
        <v>0</v>
      </c>
      <c r="AC7" s="1">
        <f>IFERROR(VLOOKUP($A7,delib,2,0)*(Físico!AB7),0)</f>
        <v>0</v>
      </c>
      <c r="AD7" s="1">
        <f>IFERROR(VLOOKUP($A7,delib,2,0)*(Físico!AC7),0)</f>
        <v>0</v>
      </c>
      <c r="AE7" s="1">
        <f>IFERROR(VLOOKUP($A7,delib,2,0)*(Físico!AD7),0)</f>
        <v>0</v>
      </c>
      <c r="AF7" s="1">
        <f>IFERROR(VLOOKUP($A7,delib,2,0)*(Físico!AE7),0)</f>
        <v>0</v>
      </c>
      <c r="AG7" s="1">
        <f>IFERROR(VLOOKUP($A7,delib,2,0)*(Físico!AF7),0)</f>
        <v>0</v>
      </c>
      <c r="AH7" s="1">
        <f>IFERROR(VLOOKUP($A7,delib,2,0)*(Físico!AG7),0)</f>
        <v>0</v>
      </c>
      <c r="AI7" s="1">
        <f>IFERROR(VLOOKUP($A7,delib,2,0)*(Físico!AH7),0)</f>
        <v>0</v>
      </c>
      <c r="AJ7" s="1">
        <f>IFERROR(VLOOKUP($A7,delib,2,0)*(Físico!AI7),0)</f>
        <v>0</v>
      </c>
      <c r="AK7" s="1">
        <f>IFERROR(VLOOKUP($A7,delib,2,0)*(Físico!AJ7),0)</f>
        <v>0</v>
      </c>
      <c r="AL7" s="1">
        <f>IFERROR(VLOOKUP($A7,delib,2,0)*(Físico!AK7),0)</f>
        <v>0</v>
      </c>
      <c r="AM7" s="1">
        <f>IFERROR(VLOOKUP($A7,delib,2,0)*(Físico!AL7),0)</f>
        <v>0</v>
      </c>
      <c r="AN7" s="1">
        <f>IFERROR(VLOOKUP($A7,delib,2,0)*(Físico!AM7),0)</f>
        <v>0</v>
      </c>
      <c r="AO7" s="1">
        <f>IFERROR(VLOOKUP($A7,delib,2,0)*(Físico!AN7),0)</f>
        <v>0</v>
      </c>
      <c r="AP7" s="1">
        <f>IFERROR(VLOOKUP($A7,delib,2,0)*(Físico!AO7),0)</f>
        <v>0</v>
      </c>
      <c r="AQ7" s="1">
        <f t="shared" si="1"/>
        <v>0</v>
      </c>
    </row>
    <row r="8" spans="1:43" x14ac:dyDescent="0.25">
      <c r="A8">
        <f t="shared" si="0"/>
        <v>405030045</v>
      </c>
      <c r="B8" t="s">
        <v>50</v>
      </c>
      <c r="C8" s="1">
        <f>IFERROR(VLOOKUP($A8,delib,2,0)*(Físico!B8),0)</f>
        <v>0</v>
      </c>
      <c r="D8" s="1">
        <f>IFERROR(VLOOKUP($A8,delib,2,0)*(Físico!C8),0)</f>
        <v>0</v>
      </c>
      <c r="E8" s="1">
        <f>IFERROR(VLOOKUP($A8,delib,2,0)*(Físico!D8),0)</f>
        <v>0</v>
      </c>
      <c r="F8" s="1">
        <f>IFERROR(VLOOKUP($A8,delib,2,0)*(Físico!E8),0)</f>
        <v>0</v>
      </c>
      <c r="G8" s="1">
        <f>IFERROR(VLOOKUP($A8,delib,2,0)*(Físico!F8),0)</f>
        <v>0</v>
      </c>
      <c r="H8" s="1">
        <f>IFERROR(VLOOKUP($A8,delib,2,0)*(Físico!G8),0)</f>
        <v>0</v>
      </c>
      <c r="I8" s="1">
        <f>IFERROR(VLOOKUP($A8,delib,2,0)*(Físico!H8),0)</f>
        <v>0</v>
      </c>
      <c r="J8" s="1">
        <f>IFERROR(VLOOKUP($A8,delib,2,0)*(Físico!I8),0)</f>
        <v>0</v>
      </c>
      <c r="K8" s="1">
        <f>IFERROR(VLOOKUP($A8,delib,2,0)*(Físico!J8),0)</f>
        <v>0</v>
      </c>
      <c r="L8" s="1">
        <f>IFERROR(VLOOKUP($A8,delib,2,0)*(Físico!K8),0)</f>
        <v>0</v>
      </c>
      <c r="M8" s="1">
        <f>IFERROR(VLOOKUP($A8,delib,2,0)*(Físico!L8),0)</f>
        <v>0</v>
      </c>
      <c r="N8" s="1">
        <f>IFERROR(VLOOKUP($A8,delib,2,0)*(Físico!M8),0)</f>
        <v>0</v>
      </c>
      <c r="O8" s="1">
        <f>IFERROR(VLOOKUP($A8,delib,2,0)*(Físico!N8),0)</f>
        <v>0</v>
      </c>
      <c r="P8" s="1">
        <f>IFERROR(VLOOKUP($A8,delib,2,0)*(Físico!O8),0)</f>
        <v>0</v>
      </c>
      <c r="Q8" s="1">
        <f>IFERROR(VLOOKUP($A8,delib,2,0)*(Físico!P8),0)</f>
        <v>0</v>
      </c>
      <c r="R8" s="1">
        <f>IFERROR(VLOOKUP($A8,delib,2,0)*(Físico!Q8),0)</f>
        <v>0</v>
      </c>
      <c r="S8" s="1">
        <f>IFERROR(VLOOKUP($A8,delib,2,0)*(Físico!R8),0)</f>
        <v>0</v>
      </c>
      <c r="T8" s="1">
        <f>IFERROR(VLOOKUP($A8,delib,2,0)*(Físico!S8),0)</f>
        <v>13989.3</v>
      </c>
      <c r="U8" s="1">
        <f>IFERROR(VLOOKUP($A8,delib,2,0)*(Físico!T8),0)</f>
        <v>0</v>
      </c>
      <c r="V8" s="1">
        <f>IFERROR(VLOOKUP($A8,delib,2,0)*(Físico!U8),0)</f>
        <v>0</v>
      </c>
      <c r="W8" s="1">
        <f>IFERROR(VLOOKUP($A8,delib,2,0)*(Físico!V8),0)</f>
        <v>2690.25</v>
      </c>
      <c r="X8" s="1">
        <f>IFERROR(VLOOKUP($A8,delib,2,0)*(Físico!W8),0)</f>
        <v>0</v>
      </c>
      <c r="Y8" s="1">
        <f>IFERROR(VLOOKUP($A8,delib,2,0)*(Físico!X8),0)</f>
        <v>0</v>
      </c>
      <c r="Z8" s="1">
        <f>IFERROR(VLOOKUP($A8,delib,2,0)*(Físico!Y8),0)</f>
        <v>15065.399999999998</v>
      </c>
      <c r="AA8" s="1">
        <f>IFERROR(VLOOKUP($A8,delib,2,0)*(Físico!Z8),0)</f>
        <v>0</v>
      </c>
      <c r="AB8" s="1">
        <f>IFERROR(VLOOKUP($A8,delib,2,0)*(Físico!AA8),0)</f>
        <v>5918.5499999999993</v>
      </c>
      <c r="AC8" s="1">
        <f>IFERROR(VLOOKUP($A8,delib,2,0)*(Físico!AB8),0)</f>
        <v>0</v>
      </c>
      <c r="AD8" s="1">
        <f>IFERROR(VLOOKUP($A8,delib,2,0)*(Físico!AC8),0)</f>
        <v>0</v>
      </c>
      <c r="AE8" s="1">
        <f>IFERROR(VLOOKUP($A8,delib,2,0)*(Físico!AD8),0)</f>
        <v>0</v>
      </c>
      <c r="AF8" s="1">
        <f>IFERROR(VLOOKUP($A8,delib,2,0)*(Físico!AE8),0)</f>
        <v>0</v>
      </c>
      <c r="AG8" s="1">
        <f>IFERROR(VLOOKUP($A8,delib,2,0)*(Físico!AF8),0)</f>
        <v>0</v>
      </c>
      <c r="AH8" s="1">
        <f>IFERROR(VLOOKUP($A8,delib,2,0)*(Físico!AG8),0)</f>
        <v>0</v>
      </c>
      <c r="AI8" s="1">
        <f>IFERROR(VLOOKUP($A8,delib,2,0)*(Físico!AH8),0)</f>
        <v>0</v>
      </c>
      <c r="AJ8" s="1">
        <f>IFERROR(VLOOKUP($A8,delib,2,0)*(Físico!AI8),0)</f>
        <v>0</v>
      </c>
      <c r="AK8" s="1">
        <f>IFERROR(VLOOKUP($A8,delib,2,0)*(Físico!AJ8),0)</f>
        <v>0</v>
      </c>
      <c r="AL8" s="1">
        <f>IFERROR(VLOOKUP($A8,delib,2,0)*(Físico!AK8),0)</f>
        <v>0</v>
      </c>
      <c r="AM8" s="1">
        <f>IFERROR(VLOOKUP($A8,delib,2,0)*(Físico!AL8),0)</f>
        <v>0</v>
      </c>
      <c r="AN8" s="1">
        <f>IFERROR(VLOOKUP($A8,delib,2,0)*(Físico!AM8),0)</f>
        <v>0</v>
      </c>
      <c r="AO8" s="1">
        <f>IFERROR(VLOOKUP($A8,delib,2,0)*(Físico!AN8),0)</f>
        <v>0</v>
      </c>
      <c r="AP8" s="1">
        <f>IFERROR(VLOOKUP($A8,delib,2,0)*(Físico!AO8),0)</f>
        <v>0</v>
      </c>
      <c r="AQ8" s="1">
        <f t="shared" si="1"/>
        <v>37663.5</v>
      </c>
    </row>
    <row r="9" spans="1:43" x14ac:dyDescent="0.25">
      <c r="A9">
        <f t="shared" si="0"/>
        <v>405030134</v>
      </c>
      <c r="B9" t="s">
        <v>51</v>
      </c>
      <c r="C9" s="1">
        <f>IFERROR(VLOOKUP($A9,delib,2,0)*(Físico!B9),0)</f>
        <v>0</v>
      </c>
      <c r="D9" s="1">
        <f>IFERROR(VLOOKUP($A9,delib,2,0)*(Físico!C9),0)</f>
        <v>0</v>
      </c>
      <c r="E9" s="1">
        <f>IFERROR(VLOOKUP($A9,delib,2,0)*(Físico!D9),0)</f>
        <v>0</v>
      </c>
      <c r="F9" s="1">
        <f>IFERROR(VLOOKUP($A9,delib,2,0)*(Físico!E9),0)</f>
        <v>0</v>
      </c>
      <c r="G9" s="1">
        <f>IFERROR(VLOOKUP($A9,delib,2,0)*(Físico!F9),0)</f>
        <v>0</v>
      </c>
      <c r="H9" s="1">
        <f>IFERROR(VLOOKUP($A9,delib,2,0)*(Físico!G9),0)</f>
        <v>0</v>
      </c>
      <c r="I9" s="1">
        <f>IFERROR(VLOOKUP($A9,delib,2,0)*(Físico!H9),0)</f>
        <v>0</v>
      </c>
      <c r="J9" s="1">
        <f>IFERROR(VLOOKUP($A9,delib,2,0)*(Físico!I9),0)</f>
        <v>0</v>
      </c>
      <c r="K9" s="1">
        <f>IFERROR(VLOOKUP($A9,delib,2,0)*(Físico!J9),0)</f>
        <v>0</v>
      </c>
      <c r="L9" s="1">
        <f>IFERROR(VLOOKUP($A9,delib,2,0)*(Físico!K9),0)</f>
        <v>0</v>
      </c>
      <c r="M9" s="1">
        <f>IFERROR(VLOOKUP($A9,delib,2,0)*(Físico!L9),0)</f>
        <v>0</v>
      </c>
      <c r="N9" s="1">
        <f>IFERROR(VLOOKUP($A9,delib,2,0)*(Físico!M9),0)</f>
        <v>0</v>
      </c>
      <c r="O9" s="1">
        <f>IFERROR(VLOOKUP($A9,delib,2,0)*(Físico!N9),0)</f>
        <v>0</v>
      </c>
      <c r="P9" s="1">
        <f>IFERROR(VLOOKUP($A9,delib,2,0)*(Físico!O9),0)</f>
        <v>6097.28</v>
      </c>
      <c r="Q9" s="1">
        <f>IFERROR(VLOOKUP($A9,delib,2,0)*(Físico!P9),0)</f>
        <v>0</v>
      </c>
      <c r="R9" s="1">
        <f>IFERROR(VLOOKUP($A9,delib,2,0)*(Físico!Q9),0)</f>
        <v>0</v>
      </c>
      <c r="S9" s="1">
        <f>IFERROR(VLOOKUP($A9,delib,2,0)*(Físico!R9),0)</f>
        <v>0</v>
      </c>
      <c r="T9" s="1">
        <f>IFERROR(VLOOKUP($A9,delib,2,0)*(Físico!S9),0)</f>
        <v>0</v>
      </c>
      <c r="U9" s="1">
        <f>IFERROR(VLOOKUP($A9,delib,2,0)*(Físico!T9),0)</f>
        <v>0</v>
      </c>
      <c r="V9" s="1">
        <f>IFERROR(VLOOKUP($A9,delib,2,0)*(Físico!U9),0)</f>
        <v>0</v>
      </c>
      <c r="W9" s="1">
        <f>IFERROR(VLOOKUP($A9,delib,2,0)*(Físico!V9),0)</f>
        <v>381.08</v>
      </c>
      <c r="X9" s="1">
        <f>IFERROR(VLOOKUP($A9,delib,2,0)*(Físico!W9),0)</f>
        <v>0</v>
      </c>
      <c r="Y9" s="1">
        <f>IFERROR(VLOOKUP($A9,delib,2,0)*(Físico!X9),0)</f>
        <v>0</v>
      </c>
      <c r="Z9" s="1">
        <f>IFERROR(VLOOKUP($A9,delib,2,0)*(Físico!Y9),0)</f>
        <v>0</v>
      </c>
      <c r="AA9" s="1">
        <f>IFERROR(VLOOKUP($A9,delib,2,0)*(Físico!Z9),0)</f>
        <v>0</v>
      </c>
      <c r="AB9" s="1">
        <f>IFERROR(VLOOKUP($A9,delib,2,0)*(Físico!AA9),0)</f>
        <v>0</v>
      </c>
      <c r="AC9" s="1">
        <f>IFERROR(VLOOKUP($A9,delib,2,0)*(Físico!AB9),0)</f>
        <v>1905.3999999999999</v>
      </c>
      <c r="AD9" s="1">
        <f>IFERROR(VLOOKUP($A9,delib,2,0)*(Físico!AC9),0)</f>
        <v>0</v>
      </c>
      <c r="AE9" s="1">
        <f>IFERROR(VLOOKUP($A9,delib,2,0)*(Físico!AD9),0)</f>
        <v>0</v>
      </c>
      <c r="AF9" s="1">
        <f>IFERROR(VLOOKUP($A9,delib,2,0)*(Físico!AE9),0)</f>
        <v>0</v>
      </c>
      <c r="AG9" s="1">
        <f>IFERROR(VLOOKUP($A9,delib,2,0)*(Físico!AF9),0)</f>
        <v>0</v>
      </c>
      <c r="AH9" s="1">
        <f>IFERROR(VLOOKUP($A9,delib,2,0)*(Físico!AG9),0)</f>
        <v>0</v>
      </c>
      <c r="AI9" s="1">
        <f>IFERROR(VLOOKUP($A9,delib,2,0)*(Físico!AH9),0)</f>
        <v>0</v>
      </c>
      <c r="AJ9" s="1">
        <f>IFERROR(VLOOKUP($A9,delib,2,0)*(Físico!AI9),0)</f>
        <v>0</v>
      </c>
      <c r="AK9" s="1">
        <f>IFERROR(VLOOKUP($A9,delib,2,0)*(Físico!AJ9),0)</f>
        <v>0</v>
      </c>
      <c r="AL9" s="1">
        <f>IFERROR(VLOOKUP($A9,delib,2,0)*(Físico!AK9),0)</f>
        <v>762.16</v>
      </c>
      <c r="AM9" s="1">
        <f>IFERROR(VLOOKUP($A9,delib,2,0)*(Físico!AL9),0)</f>
        <v>0</v>
      </c>
      <c r="AN9" s="1">
        <f>IFERROR(VLOOKUP($A9,delib,2,0)*(Físico!AM9),0)</f>
        <v>0</v>
      </c>
      <c r="AO9" s="1">
        <f>IFERROR(VLOOKUP($A9,delib,2,0)*(Físico!AN9),0)</f>
        <v>0</v>
      </c>
      <c r="AP9" s="1">
        <f>IFERROR(VLOOKUP($A9,delib,2,0)*(Físico!AO9),0)</f>
        <v>0</v>
      </c>
      <c r="AQ9" s="1">
        <f t="shared" si="1"/>
        <v>9145.92</v>
      </c>
    </row>
    <row r="10" spans="1:43" x14ac:dyDescent="0.25">
      <c r="A10">
        <f t="shared" si="0"/>
        <v>405030193</v>
      </c>
      <c r="B10" t="s">
        <v>52</v>
      </c>
      <c r="C10" s="1">
        <f>IFERROR(VLOOKUP($A10,delib,2,0)*(Físico!B10),0)</f>
        <v>0</v>
      </c>
      <c r="D10" s="1">
        <f>IFERROR(VLOOKUP($A10,delib,2,0)*(Físico!C10),0)</f>
        <v>0</v>
      </c>
      <c r="E10" s="1">
        <f>IFERROR(VLOOKUP($A10,delib,2,0)*(Físico!D10),0)</f>
        <v>0</v>
      </c>
      <c r="F10" s="1">
        <f>IFERROR(VLOOKUP($A10,delib,2,0)*(Físico!E10),0)</f>
        <v>0</v>
      </c>
      <c r="G10" s="1">
        <f>IFERROR(VLOOKUP($A10,delib,2,0)*(Físico!F10),0)</f>
        <v>0</v>
      </c>
      <c r="H10" s="1">
        <f>IFERROR(VLOOKUP($A10,delib,2,0)*(Físico!G10),0)</f>
        <v>0</v>
      </c>
      <c r="I10" s="1">
        <f>IFERROR(VLOOKUP($A10,delib,2,0)*(Físico!H10),0)</f>
        <v>0</v>
      </c>
      <c r="J10" s="1">
        <f>IFERROR(VLOOKUP($A10,delib,2,0)*(Físico!I10),0)</f>
        <v>0</v>
      </c>
      <c r="K10" s="1">
        <f>IFERROR(VLOOKUP($A10,delib,2,0)*(Físico!J10),0)</f>
        <v>0</v>
      </c>
      <c r="L10" s="1">
        <f>IFERROR(VLOOKUP($A10,delib,2,0)*(Físico!K10),0)</f>
        <v>0</v>
      </c>
      <c r="M10" s="1">
        <f>IFERROR(VLOOKUP($A10,delib,2,0)*(Físico!L10),0)</f>
        <v>0</v>
      </c>
      <c r="N10" s="1">
        <f>IFERROR(VLOOKUP($A10,delib,2,0)*(Físico!M10),0)</f>
        <v>0</v>
      </c>
      <c r="O10" s="1">
        <f>IFERROR(VLOOKUP($A10,delib,2,0)*(Físico!N10),0)</f>
        <v>15927.019999999999</v>
      </c>
      <c r="P10" s="1">
        <f>IFERROR(VLOOKUP($A10,delib,2,0)*(Físico!O10),0)</f>
        <v>0</v>
      </c>
      <c r="Q10" s="1">
        <f>IFERROR(VLOOKUP($A10,delib,2,0)*(Físico!P10),0)</f>
        <v>0</v>
      </c>
      <c r="R10" s="1">
        <f>IFERROR(VLOOKUP($A10,delib,2,0)*(Físico!Q10),0)</f>
        <v>0</v>
      </c>
      <c r="S10" s="1">
        <f>IFERROR(VLOOKUP($A10,delib,2,0)*(Físico!R10),0)</f>
        <v>0</v>
      </c>
      <c r="T10" s="1">
        <f>IFERROR(VLOOKUP($A10,delib,2,0)*(Físico!S10),0)</f>
        <v>0</v>
      </c>
      <c r="U10" s="1">
        <f>IFERROR(VLOOKUP($A10,delib,2,0)*(Físico!T10),0)</f>
        <v>0</v>
      </c>
      <c r="V10" s="1">
        <f>IFERROR(VLOOKUP($A10,delib,2,0)*(Físico!U10),0)</f>
        <v>0</v>
      </c>
      <c r="W10" s="1">
        <f>IFERROR(VLOOKUP($A10,delib,2,0)*(Físico!V10),0)</f>
        <v>1721.84</v>
      </c>
      <c r="X10" s="1">
        <f>IFERROR(VLOOKUP($A10,delib,2,0)*(Físico!W10),0)</f>
        <v>0</v>
      </c>
      <c r="Y10" s="1">
        <f>IFERROR(VLOOKUP($A10,delib,2,0)*(Físico!X10),0)</f>
        <v>0</v>
      </c>
      <c r="Z10" s="1">
        <f>IFERROR(VLOOKUP($A10,delib,2,0)*(Físico!Y10),0)</f>
        <v>0</v>
      </c>
      <c r="AA10" s="1">
        <f>IFERROR(VLOOKUP($A10,delib,2,0)*(Físico!Z10),0)</f>
        <v>0</v>
      </c>
      <c r="AB10" s="1">
        <f>IFERROR(VLOOKUP($A10,delib,2,0)*(Físico!AA10),0)</f>
        <v>14635.64</v>
      </c>
      <c r="AC10" s="1">
        <f>IFERROR(VLOOKUP($A10,delib,2,0)*(Físico!AB10),0)</f>
        <v>0</v>
      </c>
      <c r="AD10" s="1">
        <f>IFERROR(VLOOKUP($A10,delib,2,0)*(Físico!AC10),0)</f>
        <v>0</v>
      </c>
      <c r="AE10" s="1">
        <f>IFERROR(VLOOKUP($A10,delib,2,0)*(Físico!AD10),0)</f>
        <v>0</v>
      </c>
      <c r="AF10" s="1">
        <f>IFERROR(VLOOKUP($A10,delib,2,0)*(Físico!AE10),0)</f>
        <v>0</v>
      </c>
      <c r="AG10" s="1">
        <f>IFERROR(VLOOKUP($A10,delib,2,0)*(Físico!AF10),0)</f>
        <v>0</v>
      </c>
      <c r="AH10" s="1">
        <f>IFERROR(VLOOKUP($A10,delib,2,0)*(Físico!AG10),0)</f>
        <v>0</v>
      </c>
      <c r="AI10" s="1">
        <f>IFERROR(VLOOKUP($A10,delib,2,0)*(Físico!AH10),0)</f>
        <v>20231.62</v>
      </c>
      <c r="AJ10" s="1">
        <f>IFERROR(VLOOKUP($A10,delib,2,0)*(Físico!AI10),0)</f>
        <v>0</v>
      </c>
      <c r="AK10" s="1">
        <f>IFERROR(VLOOKUP($A10,delib,2,0)*(Físico!AJ10),0)</f>
        <v>860.92</v>
      </c>
      <c r="AL10" s="1">
        <f>IFERROR(VLOOKUP($A10,delib,2,0)*(Físico!AK10),0)</f>
        <v>0</v>
      </c>
      <c r="AM10" s="1">
        <f>IFERROR(VLOOKUP($A10,delib,2,0)*(Físico!AL10),0)</f>
        <v>0</v>
      </c>
      <c r="AN10" s="1">
        <f>IFERROR(VLOOKUP($A10,delib,2,0)*(Físico!AM10),0)</f>
        <v>43906.92</v>
      </c>
      <c r="AO10" s="1">
        <f>IFERROR(VLOOKUP($A10,delib,2,0)*(Físico!AN10),0)</f>
        <v>0</v>
      </c>
      <c r="AP10" s="1">
        <f>IFERROR(VLOOKUP($A10,delib,2,0)*(Físico!AO10),0)</f>
        <v>18940.239999999998</v>
      </c>
      <c r="AQ10" s="1">
        <f t="shared" si="1"/>
        <v>116224.19999999998</v>
      </c>
    </row>
    <row r="11" spans="1:43" x14ac:dyDescent="0.25">
      <c r="A11">
        <f t="shared" si="0"/>
        <v>405040202</v>
      </c>
      <c r="B11" t="s">
        <v>53</v>
      </c>
      <c r="C11" s="1">
        <f>IFERROR(VLOOKUP($A11,delib,2,0)*(Físico!B11),0)</f>
        <v>0</v>
      </c>
      <c r="D11" s="1">
        <f>IFERROR(VLOOKUP($A11,delib,2,0)*(Físico!C11),0)</f>
        <v>0</v>
      </c>
      <c r="E11" s="1">
        <f>IFERROR(VLOOKUP($A11,delib,2,0)*(Físico!D11),0)</f>
        <v>0</v>
      </c>
      <c r="F11" s="1">
        <f>IFERROR(VLOOKUP($A11,delib,2,0)*(Físico!E11),0)</f>
        <v>0</v>
      </c>
      <c r="G11" s="1">
        <f>IFERROR(VLOOKUP($A11,delib,2,0)*(Físico!F11),0)</f>
        <v>0</v>
      </c>
      <c r="H11" s="1">
        <f>IFERROR(VLOOKUP($A11,delib,2,0)*(Físico!G11),0)</f>
        <v>0</v>
      </c>
      <c r="I11" s="1">
        <f>IFERROR(VLOOKUP($A11,delib,2,0)*(Físico!H11),0)</f>
        <v>0</v>
      </c>
      <c r="J11" s="1">
        <f>IFERROR(VLOOKUP($A11,delib,2,0)*(Físico!I11),0)</f>
        <v>0</v>
      </c>
      <c r="K11" s="1">
        <f>IFERROR(VLOOKUP($A11,delib,2,0)*(Físico!J11),0)</f>
        <v>0</v>
      </c>
      <c r="L11" s="1">
        <f>IFERROR(VLOOKUP($A11,delib,2,0)*(Físico!K11),0)</f>
        <v>0</v>
      </c>
      <c r="M11" s="1">
        <f>IFERROR(VLOOKUP($A11,delib,2,0)*(Físico!L11),0)</f>
        <v>0</v>
      </c>
      <c r="N11" s="1">
        <f>IFERROR(VLOOKUP($A11,delib,2,0)*(Físico!M11),0)</f>
        <v>0</v>
      </c>
      <c r="O11" s="1">
        <f>IFERROR(VLOOKUP($A11,delib,2,0)*(Físico!N11),0)</f>
        <v>0</v>
      </c>
      <c r="P11" s="1">
        <f>IFERROR(VLOOKUP($A11,delib,2,0)*(Físico!O11),0)</f>
        <v>0</v>
      </c>
      <c r="Q11" s="1">
        <f>IFERROR(VLOOKUP($A11,delib,2,0)*(Físico!P11),0)</f>
        <v>0</v>
      </c>
      <c r="R11" s="1">
        <f>IFERROR(VLOOKUP($A11,delib,2,0)*(Físico!Q11),0)</f>
        <v>0</v>
      </c>
      <c r="S11" s="1">
        <f>IFERROR(VLOOKUP($A11,delib,2,0)*(Físico!R11),0)</f>
        <v>0</v>
      </c>
      <c r="T11" s="1">
        <f>IFERROR(VLOOKUP($A11,delib,2,0)*(Físico!S11),0)</f>
        <v>0</v>
      </c>
      <c r="U11" s="1">
        <f>IFERROR(VLOOKUP($A11,delib,2,0)*(Físico!T11),0)</f>
        <v>0</v>
      </c>
      <c r="V11" s="1">
        <f>IFERROR(VLOOKUP($A11,delib,2,0)*(Físico!U11),0)</f>
        <v>0</v>
      </c>
      <c r="W11" s="1">
        <f>IFERROR(VLOOKUP($A11,delib,2,0)*(Físico!V11),0)</f>
        <v>0</v>
      </c>
      <c r="X11" s="1">
        <f>IFERROR(VLOOKUP($A11,delib,2,0)*(Físico!W11),0)</f>
        <v>0</v>
      </c>
      <c r="Y11" s="1">
        <f>IFERROR(VLOOKUP($A11,delib,2,0)*(Físico!X11),0)</f>
        <v>0</v>
      </c>
      <c r="Z11" s="1">
        <f>IFERROR(VLOOKUP($A11,delib,2,0)*(Físico!Y11),0)</f>
        <v>0</v>
      </c>
      <c r="AA11" s="1">
        <f>IFERROR(VLOOKUP($A11,delib,2,0)*(Físico!Z11),0)</f>
        <v>0</v>
      </c>
      <c r="AB11" s="1">
        <f>IFERROR(VLOOKUP($A11,delib,2,0)*(Físico!AA11),0)</f>
        <v>0</v>
      </c>
      <c r="AC11" s="1">
        <f>IFERROR(VLOOKUP($A11,delib,2,0)*(Físico!AB11),0)</f>
        <v>0</v>
      </c>
      <c r="AD11" s="1">
        <f>IFERROR(VLOOKUP($A11,delib,2,0)*(Físico!AC11),0)</f>
        <v>0</v>
      </c>
      <c r="AE11" s="1">
        <f>IFERROR(VLOOKUP($A11,delib,2,0)*(Físico!AD11),0)</f>
        <v>0</v>
      </c>
      <c r="AF11" s="1">
        <f>IFERROR(VLOOKUP($A11,delib,2,0)*(Físico!AE11),0)</f>
        <v>0</v>
      </c>
      <c r="AG11" s="1">
        <f>IFERROR(VLOOKUP($A11,delib,2,0)*(Físico!AF11),0)</f>
        <v>0</v>
      </c>
      <c r="AH11" s="1">
        <f>IFERROR(VLOOKUP($A11,delib,2,0)*(Físico!AG11),0)</f>
        <v>0</v>
      </c>
      <c r="AI11" s="1">
        <f>IFERROR(VLOOKUP($A11,delib,2,0)*(Físico!AH11),0)</f>
        <v>0</v>
      </c>
      <c r="AJ11" s="1">
        <f>IFERROR(VLOOKUP($A11,delib,2,0)*(Físico!AI11),0)</f>
        <v>0</v>
      </c>
      <c r="AK11" s="1">
        <f>IFERROR(VLOOKUP($A11,delib,2,0)*(Físico!AJ11),0)</f>
        <v>0</v>
      </c>
      <c r="AL11" s="1">
        <f>IFERROR(VLOOKUP($A11,delib,2,0)*(Físico!AK11),0)</f>
        <v>0</v>
      </c>
      <c r="AM11" s="1">
        <f>IFERROR(VLOOKUP($A11,delib,2,0)*(Físico!AL11),0)</f>
        <v>0</v>
      </c>
      <c r="AN11" s="1">
        <f>IFERROR(VLOOKUP($A11,delib,2,0)*(Físico!AM11),0)</f>
        <v>0</v>
      </c>
      <c r="AO11" s="1">
        <f>IFERROR(VLOOKUP($A11,delib,2,0)*(Físico!AN11),0)</f>
        <v>0</v>
      </c>
      <c r="AP11" s="1">
        <f>IFERROR(VLOOKUP($A11,delib,2,0)*(Físico!AO11),0)</f>
        <v>0</v>
      </c>
      <c r="AQ11" s="1">
        <f t="shared" si="1"/>
        <v>0</v>
      </c>
    </row>
    <row r="12" spans="1:43" x14ac:dyDescent="0.25">
      <c r="A12">
        <f t="shared" si="0"/>
        <v>405040210</v>
      </c>
      <c r="B12" t="s">
        <v>54</v>
      </c>
      <c r="C12" s="1">
        <f>IFERROR(VLOOKUP($A12,delib,2,0)*(Físico!B12),0)</f>
        <v>0</v>
      </c>
      <c r="D12" s="1">
        <f>IFERROR(VLOOKUP($A12,delib,2,0)*(Físico!C12),0)</f>
        <v>0</v>
      </c>
      <c r="E12" s="1">
        <f>IFERROR(VLOOKUP($A12,delib,2,0)*(Físico!D12),0)</f>
        <v>0</v>
      </c>
      <c r="F12" s="1">
        <f>IFERROR(VLOOKUP($A12,delib,2,0)*(Físico!E12),0)</f>
        <v>0</v>
      </c>
      <c r="G12" s="1">
        <f>IFERROR(VLOOKUP($A12,delib,2,0)*(Físico!F12),0)</f>
        <v>0</v>
      </c>
      <c r="H12" s="1">
        <f>IFERROR(VLOOKUP($A12,delib,2,0)*(Físico!G12),0)</f>
        <v>0</v>
      </c>
      <c r="I12" s="1">
        <f>IFERROR(VLOOKUP($A12,delib,2,0)*(Físico!H12),0)</f>
        <v>0</v>
      </c>
      <c r="J12" s="1">
        <f>IFERROR(VLOOKUP($A12,delib,2,0)*(Físico!I12),0)</f>
        <v>0</v>
      </c>
      <c r="K12" s="1">
        <f>IFERROR(VLOOKUP($A12,delib,2,0)*(Físico!J12),0)</f>
        <v>0</v>
      </c>
      <c r="L12" s="1">
        <f>IFERROR(VLOOKUP($A12,delib,2,0)*(Físico!K12),0)</f>
        <v>0</v>
      </c>
      <c r="M12" s="1">
        <f>IFERROR(VLOOKUP($A12,delib,2,0)*(Físico!L12),0)</f>
        <v>0</v>
      </c>
      <c r="N12" s="1">
        <f>IFERROR(VLOOKUP($A12,delib,2,0)*(Físico!M12),0)</f>
        <v>0</v>
      </c>
      <c r="O12" s="1">
        <f>IFERROR(VLOOKUP($A12,delib,2,0)*(Físico!N12),0)</f>
        <v>0</v>
      </c>
      <c r="P12" s="1">
        <f>IFERROR(VLOOKUP($A12,delib,2,0)*(Físico!O12),0)</f>
        <v>0</v>
      </c>
      <c r="Q12" s="1">
        <f>IFERROR(VLOOKUP($A12,delib,2,0)*(Físico!P12),0)</f>
        <v>0</v>
      </c>
      <c r="R12" s="1">
        <f>IFERROR(VLOOKUP($A12,delib,2,0)*(Físico!Q12),0)</f>
        <v>0</v>
      </c>
      <c r="S12" s="1">
        <f>IFERROR(VLOOKUP($A12,delib,2,0)*(Físico!R12),0)</f>
        <v>0</v>
      </c>
      <c r="T12" s="1">
        <f>IFERROR(VLOOKUP($A12,delib,2,0)*(Físico!S12),0)</f>
        <v>0</v>
      </c>
      <c r="U12" s="1">
        <f>IFERROR(VLOOKUP($A12,delib,2,0)*(Físico!T12),0)</f>
        <v>0</v>
      </c>
      <c r="V12" s="1">
        <f>IFERROR(VLOOKUP($A12,delib,2,0)*(Físico!U12),0)</f>
        <v>0</v>
      </c>
      <c r="W12" s="1">
        <f>IFERROR(VLOOKUP($A12,delib,2,0)*(Físico!V12),0)</f>
        <v>0</v>
      </c>
      <c r="X12" s="1">
        <f>IFERROR(VLOOKUP($A12,delib,2,0)*(Físico!W12),0)</f>
        <v>0</v>
      </c>
      <c r="Y12" s="1">
        <f>IFERROR(VLOOKUP($A12,delib,2,0)*(Físico!X12),0)</f>
        <v>0</v>
      </c>
      <c r="Z12" s="1">
        <f>IFERROR(VLOOKUP($A12,delib,2,0)*(Físico!Y12),0)</f>
        <v>0</v>
      </c>
      <c r="AA12" s="1">
        <f>IFERROR(VLOOKUP($A12,delib,2,0)*(Físico!Z12),0)</f>
        <v>0</v>
      </c>
      <c r="AB12" s="1">
        <f>IFERROR(VLOOKUP($A12,delib,2,0)*(Físico!AA12),0)</f>
        <v>0</v>
      </c>
      <c r="AC12" s="1">
        <f>IFERROR(VLOOKUP($A12,delib,2,0)*(Físico!AB12),0)</f>
        <v>0</v>
      </c>
      <c r="AD12" s="1">
        <f>IFERROR(VLOOKUP($A12,delib,2,0)*(Físico!AC12),0)</f>
        <v>0</v>
      </c>
      <c r="AE12" s="1">
        <f>IFERROR(VLOOKUP($A12,delib,2,0)*(Físico!AD12),0)</f>
        <v>0</v>
      </c>
      <c r="AF12" s="1">
        <f>IFERROR(VLOOKUP($A12,delib,2,0)*(Físico!AE12),0)</f>
        <v>0</v>
      </c>
      <c r="AG12" s="1">
        <f>IFERROR(VLOOKUP($A12,delib,2,0)*(Físico!AF12),0)</f>
        <v>0</v>
      </c>
      <c r="AH12" s="1">
        <f>IFERROR(VLOOKUP($A12,delib,2,0)*(Físico!AG12),0)</f>
        <v>0</v>
      </c>
      <c r="AI12" s="1">
        <f>IFERROR(VLOOKUP($A12,delib,2,0)*(Físico!AH12),0)</f>
        <v>0</v>
      </c>
      <c r="AJ12" s="1">
        <f>IFERROR(VLOOKUP($A12,delib,2,0)*(Físico!AI12),0)</f>
        <v>0</v>
      </c>
      <c r="AK12" s="1">
        <f>IFERROR(VLOOKUP($A12,delib,2,0)*(Físico!AJ12),0)</f>
        <v>0</v>
      </c>
      <c r="AL12" s="1">
        <f>IFERROR(VLOOKUP($A12,delib,2,0)*(Físico!AK12),0)</f>
        <v>0</v>
      </c>
      <c r="AM12" s="1">
        <f>IFERROR(VLOOKUP($A12,delib,2,0)*(Físico!AL12),0)</f>
        <v>0</v>
      </c>
      <c r="AN12" s="1">
        <f>IFERROR(VLOOKUP($A12,delib,2,0)*(Físico!AM12),0)</f>
        <v>0</v>
      </c>
      <c r="AO12" s="1">
        <f>IFERROR(VLOOKUP($A12,delib,2,0)*(Físico!AN12),0)</f>
        <v>0</v>
      </c>
      <c r="AP12" s="1">
        <f>IFERROR(VLOOKUP($A12,delib,2,0)*(Físico!AO12),0)</f>
        <v>0</v>
      </c>
      <c r="AQ12" s="1">
        <f t="shared" si="1"/>
        <v>0</v>
      </c>
    </row>
    <row r="13" spans="1:43" x14ac:dyDescent="0.25">
      <c r="A13">
        <f t="shared" si="0"/>
        <v>405050020</v>
      </c>
      <c r="B13" t="s">
        <v>55</v>
      </c>
      <c r="C13" s="1">
        <f>IFERROR(VLOOKUP($A13,delib,2,0)*(Físico!B13),0)</f>
        <v>4510.8</v>
      </c>
      <c r="D13" s="1">
        <f>IFERROR(VLOOKUP($A13,delib,2,0)*(Físico!C13),0)</f>
        <v>0</v>
      </c>
      <c r="E13" s="1">
        <f>IFERROR(VLOOKUP($A13,delib,2,0)*(Físico!D13),0)</f>
        <v>12630.24</v>
      </c>
      <c r="F13" s="1">
        <f>IFERROR(VLOOKUP($A13,delib,2,0)*(Físico!E13),0)</f>
        <v>0</v>
      </c>
      <c r="G13" s="1">
        <f>IFERROR(VLOOKUP($A13,delib,2,0)*(Físico!F13),0)</f>
        <v>0</v>
      </c>
      <c r="H13" s="1">
        <f>IFERROR(VLOOKUP($A13,delib,2,0)*(Físico!G13),0)</f>
        <v>0</v>
      </c>
      <c r="I13" s="1">
        <f>IFERROR(VLOOKUP($A13,delib,2,0)*(Físico!H13),0)</f>
        <v>0</v>
      </c>
      <c r="J13" s="1">
        <f>IFERROR(VLOOKUP($A13,delib,2,0)*(Físico!I13),0)</f>
        <v>0</v>
      </c>
      <c r="K13" s="1">
        <f>IFERROR(VLOOKUP($A13,delib,2,0)*(Físico!J13),0)</f>
        <v>0</v>
      </c>
      <c r="L13" s="1">
        <f>IFERROR(VLOOKUP($A13,delib,2,0)*(Físico!K13),0)</f>
        <v>0</v>
      </c>
      <c r="M13" s="1">
        <f>IFERROR(VLOOKUP($A13,delib,2,0)*(Físico!L13),0)</f>
        <v>0</v>
      </c>
      <c r="N13" s="1">
        <f>IFERROR(VLOOKUP($A13,delib,2,0)*(Físico!M13),0)</f>
        <v>0</v>
      </c>
      <c r="O13" s="1">
        <f>IFERROR(VLOOKUP($A13,delib,2,0)*(Físico!N13),0)</f>
        <v>0</v>
      </c>
      <c r="P13" s="1">
        <f>IFERROR(VLOOKUP($A13,delib,2,0)*(Físico!O13),0)</f>
        <v>0</v>
      </c>
      <c r="Q13" s="1">
        <f>IFERROR(VLOOKUP($A13,delib,2,0)*(Físico!P13),0)</f>
        <v>1804.32</v>
      </c>
      <c r="R13" s="1">
        <f>IFERROR(VLOOKUP($A13,delib,2,0)*(Físico!Q13),0)</f>
        <v>0</v>
      </c>
      <c r="S13" s="1">
        <f>IFERROR(VLOOKUP($A13,delib,2,0)*(Físico!R13),0)</f>
        <v>0</v>
      </c>
      <c r="T13" s="1">
        <f>IFERROR(VLOOKUP($A13,delib,2,0)*(Físico!S13),0)</f>
        <v>451.08</v>
      </c>
      <c r="U13" s="1">
        <f>IFERROR(VLOOKUP($A13,delib,2,0)*(Físico!T13),0)</f>
        <v>0</v>
      </c>
      <c r="V13" s="1">
        <f>IFERROR(VLOOKUP($A13,delib,2,0)*(Físico!U13),0)</f>
        <v>1804.32</v>
      </c>
      <c r="W13" s="1">
        <f>IFERROR(VLOOKUP($A13,delib,2,0)*(Físico!V13),0)</f>
        <v>11277</v>
      </c>
      <c r="X13" s="1">
        <f>IFERROR(VLOOKUP($A13,delib,2,0)*(Físico!W13),0)</f>
        <v>5412.96</v>
      </c>
      <c r="Y13" s="1">
        <f>IFERROR(VLOOKUP($A13,delib,2,0)*(Físico!X13),0)</f>
        <v>1353.24</v>
      </c>
      <c r="Z13" s="1">
        <f>IFERROR(VLOOKUP($A13,delib,2,0)*(Físico!Y13),0)</f>
        <v>0</v>
      </c>
      <c r="AA13" s="1">
        <f>IFERROR(VLOOKUP($A13,delib,2,0)*(Físico!Z13),0)</f>
        <v>22554</v>
      </c>
      <c r="AB13" s="1">
        <f>IFERROR(VLOOKUP($A13,delib,2,0)*(Físico!AA13),0)</f>
        <v>58640.4</v>
      </c>
      <c r="AC13" s="1">
        <f>IFERROR(VLOOKUP($A13,delib,2,0)*(Físico!AB13),0)</f>
        <v>46010.159999999996</v>
      </c>
      <c r="AD13" s="1">
        <f>IFERROR(VLOOKUP($A13,delib,2,0)*(Físico!AC13),0)</f>
        <v>9021.6</v>
      </c>
      <c r="AE13" s="1">
        <f>IFERROR(VLOOKUP($A13,delib,2,0)*(Físico!AD13),0)</f>
        <v>1353.24</v>
      </c>
      <c r="AF13" s="1">
        <f>IFERROR(VLOOKUP($A13,delib,2,0)*(Físico!AE13),0)</f>
        <v>4059.72</v>
      </c>
      <c r="AG13" s="1">
        <f>IFERROR(VLOOKUP($A13,delib,2,0)*(Físico!AF13),0)</f>
        <v>0</v>
      </c>
      <c r="AH13" s="1">
        <f>IFERROR(VLOOKUP($A13,delib,2,0)*(Físico!AG13),0)</f>
        <v>0</v>
      </c>
      <c r="AI13" s="1">
        <f>IFERROR(VLOOKUP($A13,delib,2,0)*(Físico!AH13),0)</f>
        <v>45108</v>
      </c>
      <c r="AJ13" s="1">
        <f>IFERROR(VLOOKUP($A13,delib,2,0)*(Físico!AI13),0)</f>
        <v>0</v>
      </c>
      <c r="AK13" s="1">
        <f>IFERROR(VLOOKUP($A13,delib,2,0)*(Físico!AJ13),0)</f>
        <v>51874.2</v>
      </c>
      <c r="AL13" s="1">
        <f>IFERROR(VLOOKUP($A13,delib,2,0)*(Físico!AK13),0)</f>
        <v>79841.16</v>
      </c>
      <c r="AM13" s="1">
        <f>IFERROR(VLOOKUP($A13,delib,2,0)*(Físico!AL13),0)</f>
        <v>1353.24</v>
      </c>
      <c r="AN13" s="1">
        <f>IFERROR(VLOOKUP($A13,delib,2,0)*(Físico!AM13),0)</f>
        <v>35635.32</v>
      </c>
      <c r="AO13" s="1">
        <f>IFERROR(VLOOKUP($A13,delib,2,0)*(Físico!AN13),0)</f>
        <v>0</v>
      </c>
      <c r="AP13" s="1">
        <f>IFERROR(VLOOKUP($A13,delib,2,0)*(Físico!AO13),0)</f>
        <v>6315.12</v>
      </c>
      <c r="AQ13" s="1">
        <f t="shared" si="1"/>
        <v>401010.11999999994</v>
      </c>
    </row>
    <row r="14" spans="1:43" x14ac:dyDescent="0.25">
      <c r="A14">
        <f t="shared" si="0"/>
        <v>405050100</v>
      </c>
      <c r="B14" t="s">
        <v>56</v>
      </c>
      <c r="C14" s="1">
        <f>IFERROR(VLOOKUP($A14,delib,2,0)*(Físico!B14),0)</f>
        <v>0</v>
      </c>
      <c r="D14" s="1">
        <f>IFERROR(VLOOKUP($A14,delib,2,0)*(Físico!C14),0)</f>
        <v>0</v>
      </c>
      <c r="E14" s="1">
        <f>IFERROR(VLOOKUP($A14,delib,2,0)*(Físico!D14),0)</f>
        <v>0</v>
      </c>
      <c r="F14" s="1">
        <f>IFERROR(VLOOKUP($A14,delib,2,0)*(Físico!E14),0)</f>
        <v>0</v>
      </c>
      <c r="G14" s="1">
        <f>IFERROR(VLOOKUP($A14,delib,2,0)*(Físico!F14),0)</f>
        <v>0</v>
      </c>
      <c r="H14" s="1">
        <f>IFERROR(VLOOKUP($A14,delib,2,0)*(Físico!G14),0)</f>
        <v>0</v>
      </c>
      <c r="I14" s="1">
        <f>IFERROR(VLOOKUP($A14,delib,2,0)*(Físico!H14),0)</f>
        <v>0</v>
      </c>
      <c r="J14" s="1">
        <f>IFERROR(VLOOKUP($A14,delib,2,0)*(Físico!I14),0)</f>
        <v>0</v>
      </c>
      <c r="K14" s="1">
        <f>IFERROR(VLOOKUP($A14,delib,2,0)*(Físico!J14),0)</f>
        <v>0</v>
      </c>
      <c r="L14" s="1">
        <f>IFERROR(VLOOKUP($A14,delib,2,0)*(Físico!K14),0)</f>
        <v>0</v>
      </c>
      <c r="M14" s="1">
        <f>IFERROR(VLOOKUP($A14,delib,2,0)*(Físico!L14),0)</f>
        <v>0</v>
      </c>
      <c r="N14" s="1">
        <f>IFERROR(VLOOKUP($A14,delib,2,0)*(Físico!M14),0)</f>
        <v>0</v>
      </c>
      <c r="O14" s="1">
        <f>IFERROR(VLOOKUP($A14,delib,2,0)*(Físico!N14),0)</f>
        <v>0</v>
      </c>
      <c r="P14" s="1">
        <f>IFERROR(VLOOKUP($A14,delib,2,0)*(Físico!O14),0)</f>
        <v>0</v>
      </c>
      <c r="Q14" s="1">
        <f>IFERROR(VLOOKUP($A14,delib,2,0)*(Físico!P14),0)</f>
        <v>0</v>
      </c>
      <c r="R14" s="1">
        <f>IFERROR(VLOOKUP($A14,delib,2,0)*(Físico!Q14),0)</f>
        <v>0</v>
      </c>
      <c r="S14" s="1">
        <f>IFERROR(VLOOKUP($A14,delib,2,0)*(Físico!R14),0)</f>
        <v>0</v>
      </c>
      <c r="T14" s="1">
        <f>IFERROR(VLOOKUP($A14,delib,2,0)*(Físico!S14),0)</f>
        <v>0</v>
      </c>
      <c r="U14" s="1">
        <f>IFERROR(VLOOKUP($A14,delib,2,0)*(Físico!T14),0)</f>
        <v>0</v>
      </c>
      <c r="V14" s="1">
        <f>IFERROR(VLOOKUP($A14,delib,2,0)*(Físico!U14),0)</f>
        <v>0</v>
      </c>
      <c r="W14" s="1">
        <f>IFERROR(VLOOKUP($A14,delib,2,0)*(Físico!V14),0)</f>
        <v>967.2</v>
      </c>
      <c r="X14" s="1">
        <f>IFERROR(VLOOKUP($A14,delib,2,0)*(Físico!W14),0)</f>
        <v>0</v>
      </c>
      <c r="Y14" s="1">
        <f>IFERROR(VLOOKUP($A14,delib,2,0)*(Físico!X14),0)</f>
        <v>0</v>
      </c>
      <c r="Z14" s="1">
        <f>IFERROR(VLOOKUP($A14,delib,2,0)*(Físico!Y14),0)</f>
        <v>0</v>
      </c>
      <c r="AA14" s="1">
        <f>IFERROR(VLOOKUP($A14,delib,2,0)*(Físico!Z14),0)</f>
        <v>0</v>
      </c>
      <c r="AB14" s="1">
        <f>IFERROR(VLOOKUP($A14,delib,2,0)*(Físico!AA14),0)</f>
        <v>0</v>
      </c>
      <c r="AC14" s="1">
        <f>IFERROR(VLOOKUP($A14,delib,2,0)*(Físico!AB14),0)</f>
        <v>0</v>
      </c>
      <c r="AD14" s="1">
        <f>IFERROR(VLOOKUP($A14,delib,2,0)*(Físico!AC14),0)</f>
        <v>0</v>
      </c>
      <c r="AE14" s="1">
        <f>IFERROR(VLOOKUP($A14,delib,2,0)*(Físico!AD14),0)</f>
        <v>0</v>
      </c>
      <c r="AF14" s="1">
        <f>IFERROR(VLOOKUP($A14,delib,2,0)*(Físico!AE14),0)</f>
        <v>0</v>
      </c>
      <c r="AG14" s="1">
        <f>IFERROR(VLOOKUP($A14,delib,2,0)*(Físico!AF14),0)</f>
        <v>0</v>
      </c>
      <c r="AH14" s="1">
        <f>IFERROR(VLOOKUP($A14,delib,2,0)*(Físico!AG14),0)</f>
        <v>0</v>
      </c>
      <c r="AI14" s="1">
        <f>IFERROR(VLOOKUP($A14,delib,2,0)*(Físico!AH14),0)</f>
        <v>0</v>
      </c>
      <c r="AJ14" s="1">
        <f>IFERROR(VLOOKUP($A14,delib,2,0)*(Físico!AI14),0)</f>
        <v>0</v>
      </c>
      <c r="AK14" s="1">
        <f>IFERROR(VLOOKUP($A14,delib,2,0)*(Físico!AJ14),0)</f>
        <v>0</v>
      </c>
      <c r="AL14" s="1">
        <f>IFERROR(VLOOKUP($A14,delib,2,0)*(Físico!AK14),0)</f>
        <v>0</v>
      </c>
      <c r="AM14" s="1">
        <f>IFERROR(VLOOKUP($A14,delib,2,0)*(Físico!AL14),0)</f>
        <v>0</v>
      </c>
      <c r="AN14" s="1">
        <f>IFERROR(VLOOKUP($A14,delib,2,0)*(Físico!AM14),0)</f>
        <v>0</v>
      </c>
      <c r="AO14" s="1">
        <f>IFERROR(VLOOKUP($A14,delib,2,0)*(Físico!AN14),0)</f>
        <v>0</v>
      </c>
      <c r="AP14" s="1">
        <f>IFERROR(VLOOKUP($A14,delib,2,0)*(Físico!AO14),0)</f>
        <v>0</v>
      </c>
      <c r="AQ14" s="1">
        <f t="shared" si="1"/>
        <v>967.2</v>
      </c>
    </row>
    <row r="15" spans="1:43" x14ac:dyDescent="0.25">
      <c r="A15">
        <f t="shared" si="0"/>
        <v>405050127</v>
      </c>
      <c r="B15" t="s">
        <v>57</v>
      </c>
      <c r="C15" s="1">
        <f>IFERROR(VLOOKUP($A15,delib,2,0)*(Físico!B15),0)</f>
        <v>0</v>
      </c>
      <c r="D15" s="1">
        <f>IFERROR(VLOOKUP($A15,delib,2,0)*(Físico!C15),0)</f>
        <v>0</v>
      </c>
      <c r="E15" s="1">
        <f>IFERROR(VLOOKUP($A15,delib,2,0)*(Físico!D15),0)</f>
        <v>0</v>
      </c>
      <c r="F15" s="1">
        <f>IFERROR(VLOOKUP($A15,delib,2,0)*(Físico!E15),0)</f>
        <v>0</v>
      </c>
      <c r="G15" s="1">
        <f>IFERROR(VLOOKUP($A15,delib,2,0)*(Físico!F15),0)</f>
        <v>0</v>
      </c>
      <c r="H15" s="1">
        <f>IFERROR(VLOOKUP($A15,delib,2,0)*(Físico!G15),0)</f>
        <v>0</v>
      </c>
      <c r="I15" s="1">
        <f>IFERROR(VLOOKUP($A15,delib,2,0)*(Físico!H15),0)</f>
        <v>0</v>
      </c>
      <c r="J15" s="1">
        <f>IFERROR(VLOOKUP($A15,delib,2,0)*(Físico!I15),0)</f>
        <v>0</v>
      </c>
      <c r="K15" s="1">
        <f>IFERROR(VLOOKUP($A15,delib,2,0)*(Físico!J15),0)</f>
        <v>0</v>
      </c>
      <c r="L15" s="1">
        <f>IFERROR(VLOOKUP($A15,delib,2,0)*(Físico!K15),0)</f>
        <v>0</v>
      </c>
      <c r="M15" s="1">
        <f>IFERROR(VLOOKUP($A15,delib,2,0)*(Físico!L15),0)</f>
        <v>0</v>
      </c>
      <c r="N15" s="1">
        <f>IFERROR(VLOOKUP($A15,delib,2,0)*(Físico!M15),0)</f>
        <v>0</v>
      </c>
      <c r="O15" s="1">
        <f>IFERROR(VLOOKUP($A15,delib,2,0)*(Físico!N15),0)</f>
        <v>0</v>
      </c>
      <c r="P15" s="1">
        <f>IFERROR(VLOOKUP($A15,delib,2,0)*(Físico!O15),0)</f>
        <v>0</v>
      </c>
      <c r="Q15" s="1">
        <f>IFERROR(VLOOKUP($A15,delib,2,0)*(Físico!P15),0)</f>
        <v>0</v>
      </c>
      <c r="R15" s="1">
        <f>IFERROR(VLOOKUP($A15,delib,2,0)*(Físico!Q15),0)</f>
        <v>0</v>
      </c>
      <c r="S15" s="1">
        <f>IFERROR(VLOOKUP($A15,delib,2,0)*(Físico!R15),0)</f>
        <v>0</v>
      </c>
      <c r="T15" s="1">
        <f>IFERROR(VLOOKUP($A15,delib,2,0)*(Físico!S15),0)</f>
        <v>0</v>
      </c>
      <c r="U15" s="1">
        <f>IFERROR(VLOOKUP($A15,delib,2,0)*(Físico!T15),0)</f>
        <v>0</v>
      </c>
      <c r="V15" s="1">
        <f>IFERROR(VLOOKUP($A15,delib,2,0)*(Físico!U15),0)</f>
        <v>0</v>
      </c>
      <c r="W15" s="1">
        <f>IFERROR(VLOOKUP($A15,delib,2,0)*(Físico!V15),0)</f>
        <v>0</v>
      </c>
      <c r="X15" s="1">
        <f>IFERROR(VLOOKUP($A15,delib,2,0)*(Físico!W15),0)</f>
        <v>0</v>
      </c>
      <c r="Y15" s="1">
        <f>IFERROR(VLOOKUP($A15,delib,2,0)*(Físico!X15),0)</f>
        <v>0</v>
      </c>
      <c r="Z15" s="1">
        <f>IFERROR(VLOOKUP($A15,delib,2,0)*(Físico!Y15),0)</f>
        <v>0</v>
      </c>
      <c r="AA15" s="1">
        <f>IFERROR(VLOOKUP($A15,delib,2,0)*(Físico!Z15),0)</f>
        <v>0</v>
      </c>
      <c r="AB15" s="1">
        <f>IFERROR(VLOOKUP($A15,delib,2,0)*(Físico!AA15),0)</f>
        <v>0</v>
      </c>
      <c r="AC15" s="1">
        <f>IFERROR(VLOOKUP($A15,delib,2,0)*(Físico!AB15),0)</f>
        <v>0</v>
      </c>
      <c r="AD15" s="1">
        <f>IFERROR(VLOOKUP($A15,delib,2,0)*(Físico!AC15),0)</f>
        <v>0</v>
      </c>
      <c r="AE15" s="1">
        <f>IFERROR(VLOOKUP($A15,delib,2,0)*(Físico!AD15),0)</f>
        <v>0</v>
      </c>
      <c r="AF15" s="1">
        <f>IFERROR(VLOOKUP($A15,delib,2,0)*(Físico!AE15),0)</f>
        <v>0</v>
      </c>
      <c r="AG15" s="1">
        <f>IFERROR(VLOOKUP($A15,delib,2,0)*(Físico!AF15),0)</f>
        <v>0</v>
      </c>
      <c r="AH15" s="1">
        <f>IFERROR(VLOOKUP($A15,delib,2,0)*(Físico!AG15),0)</f>
        <v>0</v>
      </c>
      <c r="AI15" s="1">
        <f>IFERROR(VLOOKUP($A15,delib,2,0)*(Físico!AH15),0)</f>
        <v>0</v>
      </c>
      <c r="AJ15" s="1">
        <f>IFERROR(VLOOKUP($A15,delib,2,0)*(Físico!AI15),0)</f>
        <v>0</v>
      </c>
      <c r="AK15" s="1">
        <f>IFERROR(VLOOKUP($A15,delib,2,0)*(Físico!AJ15),0)</f>
        <v>0</v>
      </c>
      <c r="AL15" s="1">
        <f>IFERROR(VLOOKUP($A15,delib,2,0)*(Físico!AK15),0)</f>
        <v>0</v>
      </c>
      <c r="AM15" s="1">
        <f>IFERROR(VLOOKUP($A15,delib,2,0)*(Físico!AL15),0)</f>
        <v>0</v>
      </c>
      <c r="AN15" s="1">
        <f>IFERROR(VLOOKUP($A15,delib,2,0)*(Físico!AM15),0)</f>
        <v>1620</v>
      </c>
      <c r="AO15" s="1">
        <f>IFERROR(VLOOKUP($A15,delib,2,0)*(Físico!AN15),0)</f>
        <v>0</v>
      </c>
      <c r="AP15" s="1">
        <f>IFERROR(VLOOKUP($A15,delib,2,0)*(Físico!AO15),0)</f>
        <v>0</v>
      </c>
      <c r="AQ15" s="1">
        <f t="shared" si="1"/>
        <v>1620</v>
      </c>
    </row>
    <row r="16" spans="1:43" x14ac:dyDescent="0.25">
      <c r="A16">
        <f t="shared" si="0"/>
        <v>405050151</v>
      </c>
      <c r="B16" t="s">
        <v>58</v>
      </c>
      <c r="C16" s="1">
        <f>IFERROR(VLOOKUP($A16,delib,2,0)*(Físico!B16),0)</f>
        <v>0</v>
      </c>
      <c r="D16" s="1">
        <f>IFERROR(VLOOKUP($A16,delib,2,0)*(Físico!C16),0)</f>
        <v>0</v>
      </c>
      <c r="E16" s="1">
        <f>IFERROR(VLOOKUP($A16,delib,2,0)*(Físico!D16),0)</f>
        <v>0</v>
      </c>
      <c r="F16" s="1">
        <f>IFERROR(VLOOKUP($A16,delib,2,0)*(Físico!E16),0)</f>
        <v>0</v>
      </c>
      <c r="G16" s="1">
        <f>IFERROR(VLOOKUP($A16,delib,2,0)*(Físico!F16),0)</f>
        <v>0</v>
      </c>
      <c r="H16" s="1">
        <f>IFERROR(VLOOKUP($A16,delib,2,0)*(Físico!G16),0)</f>
        <v>0</v>
      </c>
      <c r="I16" s="1">
        <f>IFERROR(VLOOKUP($A16,delib,2,0)*(Físico!H16),0)</f>
        <v>0</v>
      </c>
      <c r="J16" s="1">
        <f>IFERROR(VLOOKUP($A16,delib,2,0)*(Físico!I16),0)</f>
        <v>0</v>
      </c>
      <c r="K16" s="1">
        <f>IFERROR(VLOOKUP($A16,delib,2,0)*(Físico!J16),0)</f>
        <v>0</v>
      </c>
      <c r="L16" s="1">
        <f>IFERROR(VLOOKUP($A16,delib,2,0)*(Físico!K16),0)</f>
        <v>0</v>
      </c>
      <c r="M16" s="1">
        <f>IFERROR(VLOOKUP($A16,delib,2,0)*(Físico!L16),0)</f>
        <v>0</v>
      </c>
      <c r="N16" s="1">
        <f>IFERROR(VLOOKUP($A16,delib,2,0)*(Físico!M16),0)</f>
        <v>0</v>
      </c>
      <c r="O16" s="1">
        <f>IFERROR(VLOOKUP($A16,delib,2,0)*(Físico!N16),0)</f>
        <v>0</v>
      </c>
      <c r="P16" s="1">
        <f>IFERROR(VLOOKUP($A16,delib,2,0)*(Físico!O16),0)</f>
        <v>0</v>
      </c>
      <c r="Q16" s="1">
        <f>IFERROR(VLOOKUP($A16,delib,2,0)*(Físico!P16),0)</f>
        <v>0</v>
      </c>
      <c r="R16" s="1">
        <f>IFERROR(VLOOKUP($A16,delib,2,0)*(Físico!Q16),0)</f>
        <v>0</v>
      </c>
      <c r="S16" s="1">
        <f>IFERROR(VLOOKUP($A16,delib,2,0)*(Físico!R16),0)</f>
        <v>0</v>
      </c>
      <c r="T16" s="1">
        <f>IFERROR(VLOOKUP($A16,delib,2,0)*(Físico!S16),0)</f>
        <v>0</v>
      </c>
      <c r="U16" s="1">
        <f>IFERROR(VLOOKUP($A16,delib,2,0)*(Físico!T16),0)</f>
        <v>0</v>
      </c>
      <c r="V16" s="1">
        <f>IFERROR(VLOOKUP($A16,delib,2,0)*(Físico!U16),0)</f>
        <v>0</v>
      </c>
      <c r="W16" s="1">
        <f>IFERROR(VLOOKUP($A16,delib,2,0)*(Físico!V16),0)</f>
        <v>2225.66</v>
      </c>
      <c r="X16" s="1">
        <f>IFERROR(VLOOKUP($A16,delib,2,0)*(Físico!W16),0)</f>
        <v>0</v>
      </c>
      <c r="Y16" s="1">
        <f>IFERROR(VLOOKUP($A16,delib,2,0)*(Físico!X16),0)</f>
        <v>0</v>
      </c>
      <c r="Z16" s="1">
        <f>IFERROR(VLOOKUP($A16,delib,2,0)*(Físico!Y16),0)</f>
        <v>0</v>
      </c>
      <c r="AA16" s="1">
        <f>IFERROR(VLOOKUP($A16,delib,2,0)*(Físico!Z16),0)</f>
        <v>0</v>
      </c>
      <c r="AB16" s="1">
        <f>IFERROR(VLOOKUP($A16,delib,2,0)*(Físico!AA16),0)</f>
        <v>0</v>
      </c>
      <c r="AC16" s="1">
        <f>IFERROR(VLOOKUP($A16,delib,2,0)*(Físico!AB16),0)</f>
        <v>0</v>
      </c>
      <c r="AD16" s="1">
        <f>IFERROR(VLOOKUP($A16,delib,2,0)*(Físico!AC16),0)</f>
        <v>0</v>
      </c>
      <c r="AE16" s="1">
        <f>IFERROR(VLOOKUP($A16,delib,2,0)*(Físico!AD16),0)</f>
        <v>0</v>
      </c>
      <c r="AF16" s="1">
        <f>IFERROR(VLOOKUP($A16,delib,2,0)*(Físico!AE16),0)</f>
        <v>0</v>
      </c>
      <c r="AG16" s="1">
        <f>IFERROR(VLOOKUP($A16,delib,2,0)*(Físico!AF16),0)</f>
        <v>0</v>
      </c>
      <c r="AH16" s="1">
        <f>IFERROR(VLOOKUP($A16,delib,2,0)*(Físico!AG16),0)</f>
        <v>0</v>
      </c>
      <c r="AI16" s="1">
        <f>IFERROR(VLOOKUP($A16,delib,2,0)*(Físico!AH16),0)</f>
        <v>0</v>
      </c>
      <c r="AJ16" s="1">
        <f>IFERROR(VLOOKUP($A16,delib,2,0)*(Físico!AI16),0)</f>
        <v>0</v>
      </c>
      <c r="AK16" s="1">
        <f>IFERROR(VLOOKUP($A16,delib,2,0)*(Físico!AJ16),0)</f>
        <v>0</v>
      </c>
      <c r="AL16" s="1">
        <f>IFERROR(VLOOKUP($A16,delib,2,0)*(Físico!AK16),0)</f>
        <v>0</v>
      </c>
      <c r="AM16" s="1">
        <f>IFERROR(VLOOKUP($A16,delib,2,0)*(Físico!AL16),0)</f>
        <v>0</v>
      </c>
      <c r="AN16" s="1">
        <f>IFERROR(VLOOKUP($A16,delib,2,0)*(Físico!AM16),0)</f>
        <v>0</v>
      </c>
      <c r="AO16" s="1">
        <f>IFERROR(VLOOKUP($A16,delib,2,0)*(Físico!AN16),0)</f>
        <v>0</v>
      </c>
      <c r="AP16" s="1">
        <f>IFERROR(VLOOKUP($A16,delib,2,0)*(Físico!AO16),0)</f>
        <v>0</v>
      </c>
      <c r="AQ16" s="1">
        <f t="shared" si="1"/>
        <v>2225.66</v>
      </c>
    </row>
    <row r="17" spans="1:43" x14ac:dyDescent="0.25">
      <c r="A17">
        <f t="shared" si="0"/>
        <v>405050194</v>
      </c>
      <c r="B17" t="s">
        <v>59</v>
      </c>
      <c r="C17" s="1">
        <f>IFERROR(VLOOKUP($A17,delib,2,0)*(Físico!B17),0)</f>
        <v>0</v>
      </c>
      <c r="D17" s="1">
        <f>IFERROR(VLOOKUP($A17,delib,2,0)*(Físico!C17),0)</f>
        <v>0</v>
      </c>
      <c r="E17" s="1">
        <f>IFERROR(VLOOKUP($A17,delib,2,0)*(Físico!D17),0)</f>
        <v>0</v>
      </c>
      <c r="F17" s="1">
        <f>IFERROR(VLOOKUP($A17,delib,2,0)*(Físico!E17),0)</f>
        <v>0</v>
      </c>
      <c r="G17" s="1">
        <f>IFERROR(VLOOKUP($A17,delib,2,0)*(Físico!F17),0)</f>
        <v>0</v>
      </c>
      <c r="H17" s="1">
        <f>IFERROR(VLOOKUP($A17,delib,2,0)*(Físico!G17),0)</f>
        <v>0</v>
      </c>
      <c r="I17" s="1">
        <f>IFERROR(VLOOKUP($A17,delib,2,0)*(Físico!H17),0)</f>
        <v>0</v>
      </c>
      <c r="J17" s="1">
        <f>IFERROR(VLOOKUP($A17,delib,2,0)*(Físico!I17),0)</f>
        <v>0</v>
      </c>
      <c r="K17" s="1">
        <f>IFERROR(VLOOKUP($A17,delib,2,0)*(Físico!J17),0)</f>
        <v>0</v>
      </c>
      <c r="L17" s="1">
        <f>IFERROR(VLOOKUP($A17,delib,2,0)*(Físico!K17),0)</f>
        <v>0</v>
      </c>
      <c r="M17" s="1">
        <f>IFERROR(VLOOKUP($A17,delib,2,0)*(Físico!L17),0)</f>
        <v>0</v>
      </c>
      <c r="N17" s="1">
        <f>IFERROR(VLOOKUP($A17,delib,2,0)*(Físico!M17),0)</f>
        <v>0</v>
      </c>
      <c r="O17" s="1">
        <f>IFERROR(VLOOKUP($A17,delib,2,0)*(Físico!N17),0)</f>
        <v>0</v>
      </c>
      <c r="P17" s="1">
        <f>IFERROR(VLOOKUP($A17,delib,2,0)*(Físico!O17),0)</f>
        <v>0</v>
      </c>
      <c r="Q17" s="1">
        <f>IFERROR(VLOOKUP($A17,delib,2,0)*(Físico!P17),0)</f>
        <v>0</v>
      </c>
      <c r="R17" s="1">
        <f>IFERROR(VLOOKUP($A17,delib,2,0)*(Físico!Q17),0)</f>
        <v>0</v>
      </c>
      <c r="S17" s="1">
        <f>IFERROR(VLOOKUP($A17,delib,2,0)*(Físico!R17),0)</f>
        <v>0</v>
      </c>
      <c r="T17" s="1">
        <f>IFERROR(VLOOKUP($A17,delib,2,0)*(Físico!S17),0)</f>
        <v>0</v>
      </c>
      <c r="U17" s="1">
        <f>IFERROR(VLOOKUP($A17,delib,2,0)*(Físico!T17),0)</f>
        <v>0</v>
      </c>
      <c r="V17" s="1">
        <f>IFERROR(VLOOKUP($A17,delib,2,0)*(Físico!U17),0)</f>
        <v>0</v>
      </c>
      <c r="W17" s="1">
        <f>IFERROR(VLOOKUP($A17,delib,2,0)*(Físico!V17),0)</f>
        <v>4050</v>
      </c>
      <c r="X17" s="1">
        <f>IFERROR(VLOOKUP($A17,delib,2,0)*(Físico!W17),0)</f>
        <v>0</v>
      </c>
      <c r="Y17" s="1">
        <f>IFERROR(VLOOKUP($A17,delib,2,0)*(Físico!X17),0)</f>
        <v>0</v>
      </c>
      <c r="Z17" s="1">
        <f>IFERROR(VLOOKUP($A17,delib,2,0)*(Físico!Y17),0)</f>
        <v>0</v>
      </c>
      <c r="AA17" s="1">
        <f>IFERROR(VLOOKUP($A17,delib,2,0)*(Físico!Z17),0)</f>
        <v>0</v>
      </c>
      <c r="AB17" s="1">
        <f>IFERROR(VLOOKUP($A17,delib,2,0)*(Físico!AA17),0)</f>
        <v>0</v>
      </c>
      <c r="AC17" s="1">
        <f>IFERROR(VLOOKUP($A17,delib,2,0)*(Físico!AB17),0)</f>
        <v>0</v>
      </c>
      <c r="AD17" s="1">
        <f>IFERROR(VLOOKUP($A17,delib,2,0)*(Físico!AC17),0)</f>
        <v>0</v>
      </c>
      <c r="AE17" s="1">
        <f>IFERROR(VLOOKUP($A17,delib,2,0)*(Físico!AD17),0)</f>
        <v>0</v>
      </c>
      <c r="AF17" s="1">
        <f>IFERROR(VLOOKUP($A17,delib,2,0)*(Físico!AE17),0)</f>
        <v>0</v>
      </c>
      <c r="AG17" s="1">
        <f>IFERROR(VLOOKUP($A17,delib,2,0)*(Físico!AF17),0)</f>
        <v>0</v>
      </c>
      <c r="AH17" s="1">
        <f>IFERROR(VLOOKUP($A17,delib,2,0)*(Físico!AG17),0)</f>
        <v>0</v>
      </c>
      <c r="AI17" s="1">
        <f>IFERROR(VLOOKUP($A17,delib,2,0)*(Físico!AH17),0)</f>
        <v>0</v>
      </c>
      <c r="AJ17" s="1">
        <f>IFERROR(VLOOKUP($A17,delib,2,0)*(Físico!AI17),0)</f>
        <v>0</v>
      </c>
      <c r="AK17" s="1">
        <f>IFERROR(VLOOKUP($A17,delib,2,0)*(Físico!AJ17),0)</f>
        <v>0</v>
      </c>
      <c r="AL17" s="1">
        <f>IFERROR(VLOOKUP($A17,delib,2,0)*(Físico!AK17),0)</f>
        <v>0</v>
      </c>
      <c r="AM17" s="1">
        <f>IFERROR(VLOOKUP($A17,delib,2,0)*(Físico!AL17),0)</f>
        <v>0</v>
      </c>
      <c r="AN17" s="1">
        <f>IFERROR(VLOOKUP($A17,delib,2,0)*(Físico!AM17),0)</f>
        <v>4860</v>
      </c>
      <c r="AO17" s="1">
        <f>IFERROR(VLOOKUP($A17,delib,2,0)*(Físico!AN17),0)</f>
        <v>0</v>
      </c>
      <c r="AP17" s="1">
        <f>IFERROR(VLOOKUP($A17,delib,2,0)*(Físico!AO17),0)</f>
        <v>0</v>
      </c>
      <c r="AQ17" s="1">
        <f t="shared" si="1"/>
        <v>8910</v>
      </c>
    </row>
    <row r="18" spans="1:43" x14ac:dyDescent="0.25">
      <c r="A18">
        <f t="shared" si="0"/>
        <v>405050216</v>
      </c>
      <c r="B18" t="s">
        <v>60</v>
      </c>
      <c r="C18" s="1">
        <f>IFERROR(VLOOKUP($A18,delib,2,0)*(Físico!B18),0)</f>
        <v>0</v>
      </c>
      <c r="D18" s="1">
        <f>IFERROR(VLOOKUP($A18,delib,2,0)*(Físico!C18),0)</f>
        <v>0</v>
      </c>
      <c r="E18" s="1">
        <f>IFERROR(VLOOKUP($A18,delib,2,0)*(Físico!D18),0)</f>
        <v>0</v>
      </c>
      <c r="F18" s="1">
        <f>IFERROR(VLOOKUP($A18,delib,2,0)*(Físico!E18),0)</f>
        <v>0</v>
      </c>
      <c r="G18" s="1">
        <f>IFERROR(VLOOKUP($A18,delib,2,0)*(Físico!F18),0)</f>
        <v>0</v>
      </c>
      <c r="H18" s="1">
        <f>IFERROR(VLOOKUP($A18,delib,2,0)*(Físico!G18),0)</f>
        <v>0</v>
      </c>
      <c r="I18" s="1">
        <f>IFERROR(VLOOKUP($A18,delib,2,0)*(Físico!H18),0)</f>
        <v>0</v>
      </c>
      <c r="J18" s="1">
        <f>IFERROR(VLOOKUP($A18,delib,2,0)*(Físico!I18),0)</f>
        <v>0</v>
      </c>
      <c r="K18" s="1">
        <f>IFERROR(VLOOKUP($A18,delib,2,0)*(Físico!J18),0)</f>
        <v>0</v>
      </c>
      <c r="L18" s="1">
        <f>IFERROR(VLOOKUP($A18,delib,2,0)*(Físico!K18),0)</f>
        <v>0</v>
      </c>
      <c r="M18" s="1">
        <f>IFERROR(VLOOKUP($A18,delib,2,0)*(Físico!L18),0)</f>
        <v>0</v>
      </c>
      <c r="N18" s="1">
        <f>IFERROR(VLOOKUP($A18,delib,2,0)*(Físico!M18),0)</f>
        <v>0</v>
      </c>
      <c r="O18" s="1">
        <f>IFERROR(VLOOKUP($A18,delib,2,0)*(Físico!N18),0)</f>
        <v>0</v>
      </c>
      <c r="P18" s="1">
        <f>IFERROR(VLOOKUP($A18,delib,2,0)*(Físico!O18),0)</f>
        <v>0</v>
      </c>
      <c r="Q18" s="1">
        <f>IFERROR(VLOOKUP($A18,delib,2,0)*(Físico!P18),0)</f>
        <v>0</v>
      </c>
      <c r="R18" s="1">
        <f>IFERROR(VLOOKUP($A18,delib,2,0)*(Físico!Q18),0)</f>
        <v>0</v>
      </c>
      <c r="S18" s="1">
        <f>IFERROR(VLOOKUP($A18,delib,2,0)*(Físico!R18),0)</f>
        <v>0</v>
      </c>
      <c r="T18" s="1">
        <f>IFERROR(VLOOKUP($A18,delib,2,0)*(Físico!S18),0)</f>
        <v>0</v>
      </c>
      <c r="U18" s="1">
        <f>IFERROR(VLOOKUP($A18,delib,2,0)*(Físico!T18),0)</f>
        <v>0</v>
      </c>
      <c r="V18" s="1">
        <f>IFERROR(VLOOKUP($A18,delib,2,0)*(Físico!U18),0)</f>
        <v>0</v>
      </c>
      <c r="W18" s="1">
        <f>IFERROR(VLOOKUP($A18,delib,2,0)*(Físico!V18),0)</f>
        <v>0</v>
      </c>
      <c r="X18" s="1">
        <f>IFERROR(VLOOKUP($A18,delib,2,0)*(Físico!W18),0)</f>
        <v>0</v>
      </c>
      <c r="Y18" s="1">
        <f>IFERROR(VLOOKUP($A18,delib,2,0)*(Físico!X18),0)</f>
        <v>0</v>
      </c>
      <c r="Z18" s="1">
        <f>IFERROR(VLOOKUP($A18,delib,2,0)*(Físico!Y18),0)</f>
        <v>5168.0999999999995</v>
      </c>
      <c r="AA18" s="1">
        <f>IFERROR(VLOOKUP($A18,delib,2,0)*(Físico!Z18),0)</f>
        <v>0</v>
      </c>
      <c r="AB18" s="1">
        <f>IFERROR(VLOOKUP($A18,delib,2,0)*(Físico!AA18),0)</f>
        <v>0</v>
      </c>
      <c r="AC18" s="1">
        <f>IFERROR(VLOOKUP($A18,delib,2,0)*(Físico!AB18),0)</f>
        <v>0</v>
      </c>
      <c r="AD18" s="1">
        <f>IFERROR(VLOOKUP($A18,delib,2,0)*(Físico!AC18),0)</f>
        <v>0</v>
      </c>
      <c r="AE18" s="1">
        <f>IFERROR(VLOOKUP($A18,delib,2,0)*(Físico!AD18),0)</f>
        <v>0</v>
      </c>
      <c r="AF18" s="1">
        <f>IFERROR(VLOOKUP($A18,delib,2,0)*(Físico!AE18),0)</f>
        <v>0</v>
      </c>
      <c r="AG18" s="1">
        <f>IFERROR(VLOOKUP($A18,delib,2,0)*(Físico!AF18),0)</f>
        <v>0</v>
      </c>
      <c r="AH18" s="1">
        <f>IFERROR(VLOOKUP($A18,delib,2,0)*(Físico!AG18),0)</f>
        <v>0</v>
      </c>
      <c r="AI18" s="1">
        <f>IFERROR(VLOOKUP($A18,delib,2,0)*(Físico!AH18),0)</f>
        <v>0</v>
      </c>
      <c r="AJ18" s="1">
        <f>IFERROR(VLOOKUP($A18,delib,2,0)*(Físico!AI18),0)</f>
        <v>0</v>
      </c>
      <c r="AK18" s="1">
        <f>IFERROR(VLOOKUP($A18,delib,2,0)*(Físico!AJ18),0)</f>
        <v>0</v>
      </c>
      <c r="AL18" s="1">
        <f>IFERROR(VLOOKUP($A18,delib,2,0)*(Físico!AK18),0)</f>
        <v>0</v>
      </c>
      <c r="AM18" s="1">
        <f>IFERROR(VLOOKUP($A18,delib,2,0)*(Físico!AL18),0)</f>
        <v>0</v>
      </c>
      <c r="AN18" s="1">
        <f>IFERROR(VLOOKUP($A18,delib,2,0)*(Físico!AM18),0)</f>
        <v>0</v>
      </c>
      <c r="AO18" s="1">
        <f>IFERROR(VLOOKUP($A18,delib,2,0)*(Físico!AN18),0)</f>
        <v>0</v>
      </c>
      <c r="AP18" s="1">
        <f>IFERROR(VLOOKUP($A18,delib,2,0)*(Físico!AO18),0)</f>
        <v>0</v>
      </c>
      <c r="AQ18" s="1">
        <f t="shared" si="1"/>
        <v>5168.0999999999995</v>
      </c>
    </row>
    <row r="19" spans="1:43" x14ac:dyDescent="0.25">
      <c r="A19">
        <f t="shared" si="0"/>
        <v>405050224</v>
      </c>
      <c r="B19" t="s">
        <v>61</v>
      </c>
      <c r="C19" s="1">
        <f>IFERROR(VLOOKUP($A19,delib,2,0)*(Físico!B19),0)</f>
        <v>0</v>
      </c>
      <c r="D19" s="1">
        <f>IFERROR(VLOOKUP($A19,delib,2,0)*(Físico!C19),0)</f>
        <v>0</v>
      </c>
      <c r="E19" s="1">
        <f>IFERROR(VLOOKUP($A19,delib,2,0)*(Físico!D19),0)</f>
        <v>0</v>
      </c>
      <c r="F19" s="1">
        <f>IFERROR(VLOOKUP($A19,delib,2,0)*(Físico!E19),0)</f>
        <v>0</v>
      </c>
      <c r="G19" s="1">
        <f>IFERROR(VLOOKUP($A19,delib,2,0)*(Físico!F19),0)</f>
        <v>0</v>
      </c>
      <c r="H19" s="1">
        <f>IFERROR(VLOOKUP($A19,delib,2,0)*(Físico!G19),0)</f>
        <v>0</v>
      </c>
      <c r="I19" s="1">
        <f>IFERROR(VLOOKUP($A19,delib,2,0)*(Físico!H19),0)</f>
        <v>0</v>
      </c>
      <c r="J19" s="1">
        <f>IFERROR(VLOOKUP($A19,delib,2,0)*(Físico!I19),0)</f>
        <v>0</v>
      </c>
      <c r="K19" s="1">
        <f>IFERROR(VLOOKUP($A19,delib,2,0)*(Físico!J19),0)</f>
        <v>0</v>
      </c>
      <c r="L19" s="1">
        <f>IFERROR(VLOOKUP($A19,delib,2,0)*(Físico!K19),0)</f>
        <v>0</v>
      </c>
      <c r="M19" s="1">
        <f>IFERROR(VLOOKUP($A19,delib,2,0)*(Físico!L19),0)</f>
        <v>0</v>
      </c>
      <c r="N19" s="1">
        <f>IFERROR(VLOOKUP($A19,delib,2,0)*(Físico!M19),0)</f>
        <v>0</v>
      </c>
      <c r="O19" s="1">
        <f>IFERROR(VLOOKUP($A19,delib,2,0)*(Físico!N19),0)</f>
        <v>0</v>
      </c>
      <c r="P19" s="1">
        <f>IFERROR(VLOOKUP($A19,delib,2,0)*(Físico!O19),0)</f>
        <v>54118.559999999998</v>
      </c>
      <c r="Q19" s="1">
        <f>IFERROR(VLOOKUP($A19,delib,2,0)*(Físico!P19),0)</f>
        <v>0</v>
      </c>
      <c r="R19" s="1">
        <f>IFERROR(VLOOKUP($A19,delib,2,0)*(Físico!Q19),0)</f>
        <v>0</v>
      </c>
      <c r="S19" s="1">
        <f>IFERROR(VLOOKUP($A19,delib,2,0)*(Físico!R19),0)</f>
        <v>0</v>
      </c>
      <c r="T19" s="1">
        <f>IFERROR(VLOOKUP($A19,delib,2,0)*(Físico!S19),0)</f>
        <v>0</v>
      </c>
      <c r="U19" s="1">
        <f>IFERROR(VLOOKUP($A19,delib,2,0)*(Físico!T19),0)</f>
        <v>0</v>
      </c>
      <c r="V19" s="1">
        <f>IFERROR(VLOOKUP($A19,delib,2,0)*(Físico!U19),0)</f>
        <v>0</v>
      </c>
      <c r="W19" s="1">
        <f>IFERROR(VLOOKUP($A19,delib,2,0)*(Físico!V19),0)</f>
        <v>0</v>
      </c>
      <c r="X19" s="1">
        <f>IFERROR(VLOOKUP($A19,delib,2,0)*(Físico!W19),0)</f>
        <v>0</v>
      </c>
      <c r="Y19" s="1">
        <f>IFERROR(VLOOKUP($A19,delib,2,0)*(Físico!X19),0)</f>
        <v>0</v>
      </c>
      <c r="Z19" s="1">
        <f>IFERROR(VLOOKUP($A19,delib,2,0)*(Físico!Y19),0)</f>
        <v>0</v>
      </c>
      <c r="AA19" s="1">
        <f>IFERROR(VLOOKUP($A19,delib,2,0)*(Físico!Z19),0)</f>
        <v>0</v>
      </c>
      <c r="AB19" s="1">
        <f>IFERROR(VLOOKUP($A19,delib,2,0)*(Físico!AA19),0)</f>
        <v>0</v>
      </c>
      <c r="AC19" s="1">
        <f>IFERROR(VLOOKUP($A19,delib,2,0)*(Físico!AB19),0)</f>
        <v>0</v>
      </c>
      <c r="AD19" s="1">
        <f>IFERROR(VLOOKUP($A19,delib,2,0)*(Físico!AC19),0)</f>
        <v>0</v>
      </c>
      <c r="AE19" s="1">
        <f>IFERROR(VLOOKUP($A19,delib,2,0)*(Físico!AD19),0)</f>
        <v>0</v>
      </c>
      <c r="AF19" s="1">
        <f>IFERROR(VLOOKUP($A19,delib,2,0)*(Físico!AE19),0)</f>
        <v>0</v>
      </c>
      <c r="AG19" s="1">
        <f>IFERROR(VLOOKUP($A19,delib,2,0)*(Físico!AF19),0)</f>
        <v>0</v>
      </c>
      <c r="AH19" s="1">
        <f>IFERROR(VLOOKUP($A19,delib,2,0)*(Físico!AG19),0)</f>
        <v>0</v>
      </c>
      <c r="AI19" s="1">
        <f>IFERROR(VLOOKUP($A19,delib,2,0)*(Físico!AH19),0)</f>
        <v>0</v>
      </c>
      <c r="AJ19" s="1">
        <f>IFERROR(VLOOKUP($A19,delib,2,0)*(Físico!AI19),0)</f>
        <v>0</v>
      </c>
      <c r="AK19" s="1">
        <f>IFERROR(VLOOKUP($A19,delib,2,0)*(Físico!AJ19),0)</f>
        <v>0</v>
      </c>
      <c r="AL19" s="1">
        <f>IFERROR(VLOOKUP($A19,delib,2,0)*(Físico!AK19),0)</f>
        <v>0</v>
      </c>
      <c r="AM19" s="1">
        <f>IFERROR(VLOOKUP($A19,delib,2,0)*(Físico!AL19),0)</f>
        <v>0</v>
      </c>
      <c r="AN19" s="1">
        <f>IFERROR(VLOOKUP($A19,delib,2,0)*(Físico!AM19),0)</f>
        <v>0</v>
      </c>
      <c r="AO19" s="1">
        <f>IFERROR(VLOOKUP($A19,delib,2,0)*(Físico!AN19),0)</f>
        <v>0</v>
      </c>
      <c r="AP19" s="1">
        <f>IFERROR(VLOOKUP($A19,delib,2,0)*(Físico!AO19),0)</f>
        <v>0</v>
      </c>
      <c r="AQ19" s="1">
        <f t="shared" si="1"/>
        <v>54118.559999999998</v>
      </c>
    </row>
    <row r="20" spans="1:43" x14ac:dyDescent="0.25">
      <c r="A20">
        <f t="shared" si="0"/>
        <v>405050321</v>
      </c>
      <c r="B20" t="s">
        <v>62</v>
      </c>
      <c r="C20" s="1">
        <f>IFERROR(VLOOKUP($A20,delib,2,0)*(Físico!B20),0)</f>
        <v>0</v>
      </c>
      <c r="D20" s="1">
        <f>IFERROR(VLOOKUP($A20,delib,2,0)*(Físico!C20),0)</f>
        <v>0</v>
      </c>
      <c r="E20" s="1">
        <f>IFERROR(VLOOKUP($A20,delib,2,0)*(Físico!D20),0)</f>
        <v>0</v>
      </c>
      <c r="F20" s="1">
        <f>IFERROR(VLOOKUP($A20,delib,2,0)*(Físico!E20),0)</f>
        <v>0</v>
      </c>
      <c r="G20" s="1">
        <f>IFERROR(VLOOKUP($A20,delib,2,0)*(Físico!F20),0)</f>
        <v>0</v>
      </c>
      <c r="H20" s="1">
        <f>IFERROR(VLOOKUP($A20,delib,2,0)*(Físico!G20),0)</f>
        <v>0</v>
      </c>
      <c r="I20" s="1">
        <f>IFERROR(VLOOKUP($A20,delib,2,0)*(Físico!H20),0)</f>
        <v>0</v>
      </c>
      <c r="J20" s="1">
        <f>IFERROR(VLOOKUP($A20,delib,2,0)*(Físico!I20),0)</f>
        <v>0</v>
      </c>
      <c r="K20" s="1">
        <f>IFERROR(VLOOKUP($A20,delib,2,0)*(Físico!J20),0)</f>
        <v>0</v>
      </c>
      <c r="L20" s="1">
        <f>IFERROR(VLOOKUP($A20,delib,2,0)*(Físico!K20),0)</f>
        <v>0</v>
      </c>
      <c r="M20" s="1">
        <f>IFERROR(VLOOKUP($A20,delib,2,0)*(Físico!L20),0)</f>
        <v>0</v>
      </c>
      <c r="N20" s="1">
        <f>IFERROR(VLOOKUP($A20,delib,2,0)*(Físico!M20),0)</f>
        <v>0</v>
      </c>
      <c r="O20" s="1">
        <f>IFERROR(VLOOKUP($A20,delib,2,0)*(Físico!N20),0)</f>
        <v>0</v>
      </c>
      <c r="P20" s="1">
        <f>IFERROR(VLOOKUP($A20,delib,2,0)*(Físico!O20),0)</f>
        <v>10780.2</v>
      </c>
      <c r="Q20" s="1">
        <f>IFERROR(VLOOKUP($A20,delib,2,0)*(Físico!P20),0)</f>
        <v>0</v>
      </c>
      <c r="R20" s="1">
        <f>IFERROR(VLOOKUP($A20,delib,2,0)*(Físico!Q20),0)</f>
        <v>0</v>
      </c>
      <c r="S20" s="1">
        <f>IFERROR(VLOOKUP($A20,delib,2,0)*(Físico!R20),0)</f>
        <v>0</v>
      </c>
      <c r="T20" s="1">
        <f>IFERROR(VLOOKUP($A20,delib,2,0)*(Físico!S20),0)</f>
        <v>0</v>
      </c>
      <c r="U20" s="1">
        <f>IFERROR(VLOOKUP($A20,delib,2,0)*(Físico!T20),0)</f>
        <v>0</v>
      </c>
      <c r="V20" s="1">
        <f>IFERROR(VLOOKUP($A20,delib,2,0)*(Físico!U20),0)</f>
        <v>0</v>
      </c>
      <c r="W20" s="1">
        <f>IFERROR(VLOOKUP($A20,delib,2,0)*(Físico!V20),0)</f>
        <v>898.35</v>
      </c>
      <c r="X20" s="1">
        <f>IFERROR(VLOOKUP($A20,delib,2,0)*(Físico!W20),0)</f>
        <v>0</v>
      </c>
      <c r="Y20" s="1">
        <f>IFERROR(VLOOKUP($A20,delib,2,0)*(Físico!X20),0)</f>
        <v>0</v>
      </c>
      <c r="Z20" s="1">
        <f>IFERROR(VLOOKUP($A20,delib,2,0)*(Físico!Y20),0)</f>
        <v>0</v>
      </c>
      <c r="AA20" s="1">
        <f>IFERROR(VLOOKUP($A20,delib,2,0)*(Físico!Z20),0)</f>
        <v>0</v>
      </c>
      <c r="AB20" s="1">
        <f>IFERROR(VLOOKUP($A20,delib,2,0)*(Físico!AA20),0)</f>
        <v>0</v>
      </c>
      <c r="AC20" s="1">
        <f>IFERROR(VLOOKUP($A20,delib,2,0)*(Físico!AB20),0)</f>
        <v>0</v>
      </c>
      <c r="AD20" s="1">
        <f>IFERROR(VLOOKUP($A20,delib,2,0)*(Físico!AC20),0)</f>
        <v>0</v>
      </c>
      <c r="AE20" s="1">
        <f>IFERROR(VLOOKUP($A20,delib,2,0)*(Físico!AD20),0)</f>
        <v>0</v>
      </c>
      <c r="AF20" s="1">
        <f>IFERROR(VLOOKUP($A20,delib,2,0)*(Físico!AE20),0)</f>
        <v>0</v>
      </c>
      <c r="AG20" s="1">
        <f>IFERROR(VLOOKUP($A20,delib,2,0)*(Físico!AF20),0)</f>
        <v>0</v>
      </c>
      <c r="AH20" s="1">
        <f>IFERROR(VLOOKUP($A20,delib,2,0)*(Físico!AG20),0)</f>
        <v>0</v>
      </c>
      <c r="AI20" s="1">
        <f>IFERROR(VLOOKUP($A20,delib,2,0)*(Físico!AH20),0)</f>
        <v>0</v>
      </c>
      <c r="AJ20" s="1">
        <f>IFERROR(VLOOKUP($A20,delib,2,0)*(Físico!AI20),0)</f>
        <v>0</v>
      </c>
      <c r="AK20" s="1">
        <f>IFERROR(VLOOKUP($A20,delib,2,0)*(Físico!AJ20),0)</f>
        <v>0</v>
      </c>
      <c r="AL20" s="1">
        <f>IFERROR(VLOOKUP($A20,delib,2,0)*(Físico!AK20),0)</f>
        <v>0</v>
      </c>
      <c r="AM20" s="1">
        <f>IFERROR(VLOOKUP($A20,delib,2,0)*(Físico!AL20),0)</f>
        <v>0</v>
      </c>
      <c r="AN20" s="1">
        <f>IFERROR(VLOOKUP($A20,delib,2,0)*(Físico!AM20),0)</f>
        <v>0</v>
      </c>
      <c r="AO20" s="1">
        <f>IFERROR(VLOOKUP($A20,delib,2,0)*(Físico!AN20),0)</f>
        <v>0</v>
      </c>
      <c r="AP20" s="1">
        <f>IFERROR(VLOOKUP($A20,delib,2,0)*(Físico!AO20),0)</f>
        <v>0</v>
      </c>
      <c r="AQ20" s="1">
        <f t="shared" si="1"/>
        <v>11678.550000000001</v>
      </c>
    </row>
    <row r="21" spans="1:43" x14ac:dyDescent="0.25">
      <c r="A21">
        <f t="shared" si="0"/>
        <v>405050372</v>
      </c>
      <c r="B21" t="s">
        <v>63</v>
      </c>
      <c r="C21" s="1">
        <f>IFERROR(VLOOKUP($A21,delib,2,0)*(Físico!B21),0)</f>
        <v>11250</v>
      </c>
      <c r="D21" s="1">
        <f>IFERROR(VLOOKUP($A21,delib,2,0)*(Físico!C21),0)</f>
        <v>67500</v>
      </c>
      <c r="E21" s="1">
        <f>IFERROR(VLOOKUP($A21,delib,2,0)*(Físico!D21),0)</f>
        <v>3150</v>
      </c>
      <c r="F21" s="1">
        <f>IFERROR(VLOOKUP($A21,delib,2,0)*(Físico!E21),0)</f>
        <v>0</v>
      </c>
      <c r="G21" s="1">
        <f>IFERROR(VLOOKUP($A21,delib,2,0)*(Físico!F21),0)</f>
        <v>0</v>
      </c>
      <c r="H21" s="1">
        <f>IFERROR(VLOOKUP($A21,delib,2,0)*(Físico!G21),0)</f>
        <v>900</v>
      </c>
      <c r="I21" s="1">
        <f>IFERROR(VLOOKUP($A21,delib,2,0)*(Físico!H21),0)</f>
        <v>95850</v>
      </c>
      <c r="J21" s="1">
        <f>IFERROR(VLOOKUP($A21,delib,2,0)*(Físico!I21),0)</f>
        <v>0</v>
      </c>
      <c r="K21" s="1">
        <f>IFERROR(VLOOKUP($A21,delib,2,0)*(Físico!J21),0)</f>
        <v>45000</v>
      </c>
      <c r="L21" s="1">
        <f>IFERROR(VLOOKUP($A21,delib,2,0)*(Físico!K21),0)</f>
        <v>0</v>
      </c>
      <c r="M21" s="1">
        <f>IFERROR(VLOOKUP($A21,delib,2,0)*(Físico!L21),0)</f>
        <v>32400</v>
      </c>
      <c r="N21" s="1">
        <f>IFERROR(VLOOKUP($A21,delib,2,0)*(Físico!M21),0)</f>
        <v>0</v>
      </c>
      <c r="O21" s="1">
        <f>IFERROR(VLOOKUP($A21,delib,2,0)*(Físico!N21),0)</f>
        <v>38700</v>
      </c>
      <c r="P21" s="1">
        <f>IFERROR(VLOOKUP($A21,delib,2,0)*(Físico!O21),0)</f>
        <v>49950</v>
      </c>
      <c r="Q21" s="1">
        <f>IFERROR(VLOOKUP($A21,delib,2,0)*(Físico!P21),0)</f>
        <v>450</v>
      </c>
      <c r="R21" s="1">
        <f>IFERROR(VLOOKUP($A21,delib,2,0)*(Físico!Q21),0)</f>
        <v>0</v>
      </c>
      <c r="S21" s="1">
        <f>IFERROR(VLOOKUP($A21,delib,2,0)*(Físico!R21),0)</f>
        <v>0</v>
      </c>
      <c r="T21" s="1">
        <f>IFERROR(VLOOKUP($A21,delib,2,0)*(Físico!S21),0)</f>
        <v>71100</v>
      </c>
      <c r="U21" s="1">
        <f>IFERROR(VLOOKUP($A21,delib,2,0)*(Físico!T21),0)</f>
        <v>9900</v>
      </c>
      <c r="V21" s="1">
        <f>IFERROR(VLOOKUP($A21,delib,2,0)*(Físico!U21),0)</f>
        <v>6300</v>
      </c>
      <c r="W21" s="1">
        <f>IFERROR(VLOOKUP($A21,delib,2,0)*(Físico!V21),0)</f>
        <v>32850</v>
      </c>
      <c r="X21" s="1">
        <f>IFERROR(VLOOKUP($A21,delib,2,0)*(Físico!W21),0)</f>
        <v>0</v>
      </c>
      <c r="Y21" s="1">
        <f>IFERROR(VLOOKUP($A21,delib,2,0)*(Físico!X21),0)</f>
        <v>0</v>
      </c>
      <c r="Z21" s="1">
        <f>IFERROR(VLOOKUP($A21,delib,2,0)*(Físico!Y21),0)</f>
        <v>0</v>
      </c>
      <c r="AA21" s="1">
        <f>IFERROR(VLOOKUP($A21,delib,2,0)*(Físico!Z21),0)</f>
        <v>181800</v>
      </c>
      <c r="AB21" s="1">
        <f>IFERROR(VLOOKUP($A21,delib,2,0)*(Físico!AA21),0)</f>
        <v>41400</v>
      </c>
      <c r="AC21" s="1">
        <f>IFERROR(VLOOKUP($A21,delib,2,0)*(Físico!AB21),0)</f>
        <v>222300</v>
      </c>
      <c r="AD21" s="1">
        <f>IFERROR(VLOOKUP($A21,delib,2,0)*(Físico!AC21),0)</f>
        <v>900</v>
      </c>
      <c r="AE21" s="1">
        <f>IFERROR(VLOOKUP($A21,delib,2,0)*(Físico!AD21),0)</f>
        <v>3150</v>
      </c>
      <c r="AF21" s="1">
        <f>IFERROR(VLOOKUP($A21,delib,2,0)*(Físico!AE21),0)</f>
        <v>9000</v>
      </c>
      <c r="AG21" s="1">
        <f>IFERROR(VLOOKUP($A21,delib,2,0)*(Físico!AF21),0)</f>
        <v>0</v>
      </c>
      <c r="AH21" s="1">
        <f>IFERROR(VLOOKUP($A21,delib,2,0)*(Físico!AG21),0)</f>
        <v>33750</v>
      </c>
      <c r="AI21" s="1">
        <f>IFERROR(VLOOKUP($A21,delib,2,0)*(Físico!AH21),0)</f>
        <v>107550</v>
      </c>
      <c r="AJ21" s="1">
        <f>IFERROR(VLOOKUP($A21,delib,2,0)*(Físico!AI21),0)</f>
        <v>8100</v>
      </c>
      <c r="AK21" s="1">
        <f>IFERROR(VLOOKUP($A21,delib,2,0)*(Físico!AJ21),0)</f>
        <v>61200</v>
      </c>
      <c r="AL21" s="1">
        <f>IFERROR(VLOOKUP($A21,delib,2,0)*(Físico!AK21),0)</f>
        <v>131400</v>
      </c>
      <c r="AM21" s="1">
        <f>IFERROR(VLOOKUP($A21,delib,2,0)*(Físico!AL21),0)</f>
        <v>1800</v>
      </c>
      <c r="AN21" s="1">
        <f>IFERROR(VLOOKUP($A21,delib,2,0)*(Físico!AM21),0)</f>
        <v>102600</v>
      </c>
      <c r="AO21" s="1">
        <f>IFERROR(VLOOKUP($A21,delib,2,0)*(Físico!AN21),0)</f>
        <v>238500</v>
      </c>
      <c r="AP21" s="1">
        <f>IFERROR(VLOOKUP($A21,delib,2,0)*(Físico!AO21),0)</f>
        <v>3600</v>
      </c>
      <c r="AQ21" s="1">
        <f t="shared" si="1"/>
        <v>1612350</v>
      </c>
    </row>
    <row r="22" spans="1:43" x14ac:dyDescent="0.25">
      <c r="A22">
        <f t="shared" si="0"/>
        <v>409050083</v>
      </c>
      <c r="B22" t="s">
        <v>64</v>
      </c>
      <c r="C22" s="1">
        <f>IFERROR(VLOOKUP($A22,delib,2,0)*(Físico!B22),0)</f>
        <v>0</v>
      </c>
      <c r="D22" s="1">
        <f>IFERROR(VLOOKUP($A22,delib,2,0)*(Físico!C22),0)</f>
        <v>0</v>
      </c>
      <c r="E22" s="1">
        <f>IFERROR(VLOOKUP($A22,delib,2,0)*(Físico!D22),0)</f>
        <v>0</v>
      </c>
      <c r="F22" s="1">
        <f>IFERROR(VLOOKUP($A22,delib,2,0)*(Físico!E22),0)</f>
        <v>1314.72</v>
      </c>
      <c r="G22" s="1">
        <f>IFERROR(VLOOKUP($A22,delib,2,0)*(Físico!F22),0)</f>
        <v>12489.84</v>
      </c>
      <c r="H22" s="1">
        <f>IFERROR(VLOOKUP($A22,delib,2,0)*(Físico!G22),0)</f>
        <v>1314.72</v>
      </c>
      <c r="I22" s="1">
        <f>IFERROR(VLOOKUP($A22,delib,2,0)*(Físico!H22),0)</f>
        <v>0</v>
      </c>
      <c r="J22" s="1">
        <f>IFERROR(VLOOKUP($A22,delib,2,0)*(Físico!I22),0)</f>
        <v>3944.16</v>
      </c>
      <c r="K22" s="1">
        <f>IFERROR(VLOOKUP($A22,delib,2,0)*(Físico!J22),0)</f>
        <v>4601.5200000000004</v>
      </c>
      <c r="L22" s="1">
        <f>IFERROR(VLOOKUP($A22,delib,2,0)*(Físico!K22),0)</f>
        <v>9203.0400000000009</v>
      </c>
      <c r="M22" s="1">
        <f>IFERROR(VLOOKUP($A22,delib,2,0)*(Físico!L22),0)</f>
        <v>7230.96</v>
      </c>
      <c r="N22" s="1">
        <f>IFERROR(VLOOKUP($A22,delib,2,0)*(Físico!M22),0)</f>
        <v>10517.76</v>
      </c>
      <c r="O22" s="1">
        <f>IFERROR(VLOOKUP($A22,delib,2,0)*(Físico!N22),0)</f>
        <v>4601.5200000000004</v>
      </c>
      <c r="P22" s="1">
        <f>IFERROR(VLOOKUP($A22,delib,2,0)*(Físico!O22),0)</f>
        <v>0</v>
      </c>
      <c r="Q22" s="1">
        <f>IFERROR(VLOOKUP($A22,delib,2,0)*(Físico!P22),0)</f>
        <v>0</v>
      </c>
      <c r="R22" s="1">
        <f>IFERROR(VLOOKUP($A22,delib,2,0)*(Físico!Q22),0)</f>
        <v>3944.16</v>
      </c>
      <c r="S22" s="1">
        <f>IFERROR(VLOOKUP($A22,delib,2,0)*(Físico!R22),0)</f>
        <v>10517.76</v>
      </c>
      <c r="T22" s="1">
        <f>IFERROR(VLOOKUP($A22,delib,2,0)*(Físico!S22),0)</f>
        <v>0</v>
      </c>
      <c r="U22" s="1">
        <f>IFERROR(VLOOKUP($A22,delib,2,0)*(Físico!T22),0)</f>
        <v>2629.44</v>
      </c>
      <c r="V22" s="1">
        <f>IFERROR(VLOOKUP($A22,delib,2,0)*(Físico!U22),0)</f>
        <v>0</v>
      </c>
      <c r="W22" s="1">
        <f>IFERROR(VLOOKUP($A22,delib,2,0)*(Físico!V22),0)</f>
        <v>0</v>
      </c>
      <c r="X22" s="1">
        <f>IFERROR(VLOOKUP($A22,delib,2,0)*(Físico!W22),0)</f>
        <v>0</v>
      </c>
      <c r="Y22" s="1">
        <f>IFERROR(VLOOKUP($A22,delib,2,0)*(Físico!X22),0)</f>
        <v>0</v>
      </c>
      <c r="Z22" s="1">
        <f>IFERROR(VLOOKUP($A22,delib,2,0)*(Físico!Y22),0)</f>
        <v>0</v>
      </c>
      <c r="AA22" s="1">
        <f>IFERROR(VLOOKUP($A22,delib,2,0)*(Físico!Z22),0)</f>
        <v>0</v>
      </c>
      <c r="AB22" s="1">
        <f>IFERROR(VLOOKUP($A22,delib,2,0)*(Físico!AA22),0)</f>
        <v>11175.12</v>
      </c>
      <c r="AC22" s="1">
        <f>IFERROR(VLOOKUP($A22,delib,2,0)*(Físico!AB22),0)</f>
        <v>0</v>
      </c>
      <c r="AD22" s="1">
        <f>IFERROR(VLOOKUP($A22,delib,2,0)*(Físico!AC22),0)</f>
        <v>0</v>
      </c>
      <c r="AE22" s="1">
        <f>IFERROR(VLOOKUP($A22,delib,2,0)*(Físico!AD22),0)</f>
        <v>0</v>
      </c>
      <c r="AF22" s="1">
        <f>IFERROR(VLOOKUP($A22,delib,2,0)*(Físico!AE22),0)</f>
        <v>0</v>
      </c>
      <c r="AG22" s="1">
        <f>IFERROR(VLOOKUP($A22,delib,2,0)*(Físico!AF22),0)</f>
        <v>1314.72</v>
      </c>
      <c r="AH22" s="1">
        <f>IFERROR(VLOOKUP($A22,delib,2,0)*(Físico!AG22),0)</f>
        <v>0</v>
      </c>
      <c r="AI22" s="1">
        <f>IFERROR(VLOOKUP($A22,delib,2,0)*(Físico!AH22),0)</f>
        <v>0</v>
      </c>
      <c r="AJ22" s="1">
        <f>IFERROR(VLOOKUP($A22,delib,2,0)*(Físico!AI22),0)</f>
        <v>657.36</v>
      </c>
      <c r="AK22" s="1">
        <f>IFERROR(VLOOKUP($A22,delib,2,0)*(Físico!AJ22),0)</f>
        <v>0</v>
      </c>
      <c r="AL22" s="1">
        <f>IFERROR(VLOOKUP($A22,delib,2,0)*(Físico!AK22),0)</f>
        <v>0</v>
      </c>
      <c r="AM22" s="1">
        <f>IFERROR(VLOOKUP($A22,delib,2,0)*(Físico!AL22),0)</f>
        <v>0</v>
      </c>
      <c r="AN22" s="1">
        <f>IFERROR(VLOOKUP($A22,delib,2,0)*(Físico!AM22),0)</f>
        <v>0</v>
      </c>
      <c r="AO22" s="1">
        <f>IFERROR(VLOOKUP($A22,delib,2,0)*(Físico!AN22),0)</f>
        <v>0</v>
      </c>
      <c r="AP22" s="1">
        <f>IFERROR(VLOOKUP($A22,delib,2,0)*(Físico!AO22),0)</f>
        <v>0</v>
      </c>
      <c r="AQ22" s="1">
        <f t="shared" si="1"/>
        <v>85456.8</v>
      </c>
    </row>
    <row r="23" spans="1:43" x14ac:dyDescent="0.25">
      <c r="B23" t="s">
        <v>43</v>
      </c>
      <c r="C23" s="1">
        <f t="shared" ref="C23:AP23" si="2">SUM(C2:C22)</f>
        <v>15760.8</v>
      </c>
      <c r="D23" s="1">
        <f t="shared" si="2"/>
        <v>67500</v>
      </c>
      <c r="E23" s="1">
        <f t="shared" si="2"/>
        <v>15780.24</v>
      </c>
      <c r="F23" s="1">
        <f t="shared" si="2"/>
        <v>1314.72</v>
      </c>
      <c r="G23" s="1">
        <f t="shared" si="2"/>
        <v>12489.84</v>
      </c>
      <c r="H23" s="1">
        <f t="shared" si="2"/>
        <v>2214.7200000000003</v>
      </c>
      <c r="I23" s="1">
        <f t="shared" si="2"/>
        <v>95850</v>
      </c>
      <c r="J23" s="1">
        <f t="shared" si="2"/>
        <v>3944.16</v>
      </c>
      <c r="K23" s="1">
        <f t="shared" si="2"/>
        <v>49601.520000000004</v>
      </c>
      <c r="L23" s="1">
        <f t="shared" si="2"/>
        <v>9203.0400000000009</v>
      </c>
      <c r="M23" s="1">
        <f t="shared" si="2"/>
        <v>39630.959999999999</v>
      </c>
      <c r="N23" s="1">
        <f t="shared" si="2"/>
        <v>17164.8</v>
      </c>
      <c r="O23" s="1">
        <f t="shared" si="2"/>
        <v>59228.539999999994</v>
      </c>
      <c r="P23" s="1">
        <f t="shared" si="2"/>
        <v>141798.71999999997</v>
      </c>
      <c r="Q23" s="1">
        <f t="shared" si="2"/>
        <v>2254.3199999999997</v>
      </c>
      <c r="R23" s="1">
        <f t="shared" si="2"/>
        <v>3944.16</v>
      </c>
      <c r="S23" s="1">
        <f t="shared" si="2"/>
        <v>10517.76</v>
      </c>
      <c r="T23" s="1">
        <f t="shared" si="2"/>
        <v>85540.38</v>
      </c>
      <c r="U23" s="1">
        <f t="shared" si="2"/>
        <v>12529.44</v>
      </c>
      <c r="V23" s="1">
        <f t="shared" si="2"/>
        <v>8104.32</v>
      </c>
      <c r="W23" s="1">
        <f t="shared" si="2"/>
        <v>61086.45</v>
      </c>
      <c r="X23" s="1">
        <f t="shared" si="2"/>
        <v>5806.71</v>
      </c>
      <c r="Y23" s="1">
        <f t="shared" si="2"/>
        <v>1353.24</v>
      </c>
      <c r="Z23" s="1">
        <f t="shared" si="2"/>
        <v>20233.499999999996</v>
      </c>
      <c r="AA23" s="1">
        <f t="shared" si="2"/>
        <v>204354</v>
      </c>
      <c r="AB23" s="1">
        <f t="shared" si="2"/>
        <v>131769.71</v>
      </c>
      <c r="AC23" s="1">
        <f t="shared" si="2"/>
        <v>270215.56</v>
      </c>
      <c r="AD23" s="1">
        <f t="shared" si="2"/>
        <v>9921.6</v>
      </c>
      <c r="AE23" s="1">
        <f t="shared" si="2"/>
        <v>4503.24</v>
      </c>
      <c r="AF23" s="1">
        <f t="shared" si="2"/>
        <v>13059.72</v>
      </c>
      <c r="AG23" s="1">
        <f t="shared" si="2"/>
        <v>1314.72</v>
      </c>
      <c r="AH23" s="1">
        <f t="shared" si="2"/>
        <v>33750</v>
      </c>
      <c r="AI23" s="1">
        <f t="shared" si="2"/>
        <v>172889.62</v>
      </c>
      <c r="AJ23" s="1">
        <f t="shared" si="2"/>
        <v>8757.36</v>
      </c>
      <c r="AK23" s="1">
        <f t="shared" si="2"/>
        <v>113935.12</v>
      </c>
      <c r="AL23" s="1">
        <f t="shared" si="2"/>
        <v>212003.32</v>
      </c>
      <c r="AM23" s="1">
        <f t="shared" si="2"/>
        <v>3153.24</v>
      </c>
      <c r="AN23" s="1">
        <f t="shared" si="2"/>
        <v>191859</v>
      </c>
      <c r="AO23" s="1">
        <f t="shared" si="2"/>
        <v>238500</v>
      </c>
      <c r="AP23" s="1">
        <f t="shared" si="2"/>
        <v>28855.359999999997</v>
      </c>
      <c r="AQ23" s="1">
        <f>SUM(AQ2:AQ22)</f>
        <v>2381693.9099999997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8CFDF-A050-4969-A833-F0CD54A4FB69}">
  <dimension ref="A1:AP23"/>
  <sheetViews>
    <sheetView topLeftCell="AD1" workbookViewId="0">
      <selection activeCell="AP23" sqref="B23:AP23"/>
    </sheetView>
  </sheetViews>
  <sheetFormatPr defaultRowHeight="15" x14ac:dyDescent="0.25"/>
  <cols>
    <col min="42" max="42" width="15.85546875" bestFit="1" customWidth="1"/>
  </cols>
  <sheetData>
    <row r="1" spans="1:42" x14ac:dyDescent="0.25">
      <c r="A1" t="s">
        <v>0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  <c r="R1" t="s">
        <v>19</v>
      </c>
      <c r="S1" t="s">
        <v>20</v>
      </c>
      <c r="T1" t="s">
        <v>21</v>
      </c>
      <c r="U1" t="s">
        <v>22</v>
      </c>
      <c r="V1" t="s">
        <v>23</v>
      </c>
      <c r="W1" t="s">
        <v>24</v>
      </c>
      <c r="X1" t="s">
        <v>25</v>
      </c>
      <c r="Y1" t="s">
        <v>26</v>
      </c>
      <c r="Z1" t="s">
        <v>27</v>
      </c>
      <c r="AA1" t="s">
        <v>28</v>
      </c>
      <c r="AB1" t="s">
        <v>29</v>
      </c>
      <c r="AC1" t="s">
        <v>30</v>
      </c>
      <c r="AD1" t="s">
        <v>31</v>
      </c>
      <c r="AE1" t="s">
        <v>32</v>
      </c>
      <c r="AF1" t="s">
        <v>33</v>
      </c>
      <c r="AG1" t="s">
        <v>34</v>
      </c>
      <c r="AH1" t="s">
        <v>35</v>
      </c>
      <c r="AI1" t="s">
        <v>36</v>
      </c>
      <c r="AJ1" t="s">
        <v>37</v>
      </c>
      <c r="AK1" t="s">
        <v>38</v>
      </c>
      <c r="AL1" t="s">
        <v>39</v>
      </c>
      <c r="AM1" t="s">
        <v>40</v>
      </c>
      <c r="AN1" t="s">
        <v>41</v>
      </c>
      <c r="AO1" t="s">
        <v>42</v>
      </c>
      <c r="AP1" t="s">
        <v>43</v>
      </c>
    </row>
    <row r="2" spans="1:42" x14ac:dyDescent="0.25">
      <c r="A2" t="s">
        <v>44</v>
      </c>
      <c r="B2" s="2">
        <f>Financeiro!B2+Complemento!C2</f>
        <v>0</v>
      </c>
      <c r="C2" s="2">
        <f>Financeiro!C2+Complemento!D2</f>
        <v>0</v>
      </c>
      <c r="D2" s="2">
        <f>Financeiro!D2+Complemento!E2</f>
        <v>0</v>
      </c>
      <c r="E2" s="2">
        <f>Financeiro!E2+Complemento!F2</f>
        <v>0</v>
      </c>
      <c r="F2" s="2">
        <f>Financeiro!F2+Complemento!G2</f>
        <v>0</v>
      </c>
      <c r="G2" s="2">
        <f>Financeiro!G2+Complemento!H2</f>
        <v>0</v>
      </c>
      <c r="H2" s="2">
        <f>Financeiro!H2+Complemento!I2</f>
        <v>0</v>
      </c>
      <c r="I2" s="2">
        <f>Financeiro!I2+Complemento!J2</f>
        <v>0</v>
      </c>
      <c r="J2" s="2">
        <f>Financeiro!J2+Complemento!K2</f>
        <v>0</v>
      </c>
      <c r="K2" s="2">
        <f>Financeiro!K2+Complemento!L2</f>
        <v>0</v>
      </c>
      <c r="L2" s="2">
        <f>Financeiro!L2+Complemento!M2</f>
        <v>0</v>
      </c>
      <c r="M2" s="2">
        <f>Financeiro!M2+Complemento!N2</f>
        <v>0</v>
      </c>
      <c r="N2" s="2">
        <f>Financeiro!N2+Complemento!O2</f>
        <v>0</v>
      </c>
      <c r="O2" s="2">
        <f>Financeiro!O2+Complemento!P2</f>
        <v>0</v>
      </c>
      <c r="P2" s="2">
        <f>Financeiro!P2+Complemento!Q2</f>
        <v>0</v>
      </c>
      <c r="Q2" s="2">
        <f>Financeiro!Q2+Complemento!R2</f>
        <v>0</v>
      </c>
      <c r="R2" s="2">
        <f>Financeiro!R2+Complemento!S2</f>
        <v>0</v>
      </c>
      <c r="S2" s="2">
        <f>Financeiro!S2+Complemento!T2</f>
        <v>0</v>
      </c>
      <c r="T2" s="2">
        <f>Financeiro!T2+Complemento!U2</f>
        <v>0</v>
      </c>
      <c r="U2" s="2">
        <f>Financeiro!U2+Complemento!V2</f>
        <v>0</v>
      </c>
      <c r="V2" s="2">
        <f>Financeiro!V2+Complemento!W2</f>
        <v>3259.84</v>
      </c>
      <c r="W2" s="2">
        <f>Financeiro!W2+Complemento!X2</f>
        <v>0</v>
      </c>
      <c r="X2" s="2">
        <f>Financeiro!X2+Complemento!Y2</f>
        <v>0</v>
      </c>
      <c r="Y2" s="2">
        <f>Financeiro!Y2+Complemento!Z2</f>
        <v>0</v>
      </c>
      <c r="Z2" s="2">
        <f>Financeiro!Z2+Complemento!AA2</f>
        <v>0</v>
      </c>
      <c r="AA2" s="2">
        <f>Financeiro!AA2+Complemento!AB2</f>
        <v>0</v>
      </c>
      <c r="AB2" s="2">
        <f>Financeiro!AB2+Complemento!AC2</f>
        <v>0</v>
      </c>
      <c r="AC2" s="2">
        <f>Financeiro!AC2+Complemento!AD2</f>
        <v>0</v>
      </c>
      <c r="AD2" s="2">
        <f>Financeiro!AD2+Complemento!AE2</f>
        <v>0</v>
      </c>
      <c r="AE2" s="2">
        <f>Financeiro!AE2+Complemento!AF2</f>
        <v>0</v>
      </c>
      <c r="AF2" s="2">
        <f>Financeiro!AF2+Complemento!AG2</f>
        <v>0</v>
      </c>
      <c r="AG2" s="2">
        <f>Financeiro!AG2+Complemento!AH2</f>
        <v>0</v>
      </c>
      <c r="AH2" s="2">
        <f>Financeiro!AH2+Complemento!AI2</f>
        <v>0</v>
      </c>
      <c r="AI2" s="2">
        <f>Financeiro!AI2+Complemento!AJ2</f>
        <v>0</v>
      </c>
      <c r="AJ2" s="2">
        <f>Financeiro!AJ2+Complemento!AK2</f>
        <v>0</v>
      </c>
      <c r="AK2" s="2">
        <f>Financeiro!AK2+Complemento!AL2</f>
        <v>0</v>
      </c>
      <c r="AL2" s="2">
        <f>Financeiro!AL2+Complemento!AM2</f>
        <v>0</v>
      </c>
      <c r="AM2" s="2">
        <f>Financeiro!AM2+Complemento!AN2</f>
        <v>0</v>
      </c>
      <c r="AN2" s="2">
        <f>Financeiro!AN2+Complemento!AO2</f>
        <v>0</v>
      </c>
      <c r="AO2" s="2">
        <f>Financeiro!AO2+Complemento!AP2</f>
        <v>0</v>
      </c>
      <c r="AP2" s="2">
        <f>SUM(B2:AO2)</f>
        <v>3259.84</v>
      </c>
    </row>
    <row r="3" spans="1:42" x14ac:dyDescent="0.25">
      <c r="A3" t="s">
        <v>45</v>
      </c>
      <c r="B3" s="2">
        <f>Financeiro!B3+Complemento!C3</f>
        <v>0</v>
      </c>
      <c r="C3" s="2">
        <f>Financeiro!C3+Complemento!D3</f>
        <v>0</v>
      </c>
      <c r="D3" s="2">
        <f>Financeiro!D3+Complemento!E3</f>
        <v>0</v>
      </c>
      <c r="E3" s="2">
        <f>Financeiro!E3+Complemento!F3</f>
        <v>0</v>
      </c>
      <c r="F3" s="2">
        <f>Financeiro!F3+Complemento!G3</f>
        <v>0</v>
      </c>
      <c r="G3" s="2">
        <f>Financeiro!G3+Complemento!H3</f>
        <v>0</v>
      </c>
      <c r="H3" s="2">
        <f>Financeiro!H3+Complemento!I3</f>
        <v>0</v>
      </c>
      <c r="I3" s="2">
        <f>Financeiro!I3+Complemento!J3</f>
        <v>0</v>
      </c>
      <c r="J3" s="2">
        <f>Financeiro!J3+Complemento!K3</f>
        <v>0</v>
      </c>
      <c r="K3" s="2">
        <f>Financeiro!K3+Complemento!L3</f>
        <v>0</v>
      </c>
      <c r="L3" s="2">
        <f>Financeiro!L3+Complemento!M3</f>
        <v>0</v>
      </c>
      <c r="M3" s="2">
        <f>Financeiro!M3+Complemento!N3</f>
        <v>0</v>
      </c>
      <c r="N3" s="2">
        <f>Financeiro!N3+Complemento!O3</f>
        <v>0</v>
      </c>
      <c r="O3" s="2">
        <f>Financeiro!O3+Complemento!P3</f>
        <v>0</v>
      </c>
      <c r="P3" s="2">
        <f>Financeiro!P3+Complemento!Q3</f>
        <v>0</v>
      </c>
      <c r="Q3" s="2">
        <f>Financeiro!Q3+Complemento!R3</f>
        <v>0</v>
      </c>
      <c r="R3" s="2">
        <f>Financeiro!R3+Complemento!S3</f>
        <v>0</v>
      </c>
      <c r="S3" s="2">
        <f>Financeiro!S3+Complemento!T3</f>
        <v>0</v>
      </c>
      <c r="T3" s="2">
        <f>Financeiro!T3+Complemento!U3</f>
        <v>0</v>
      </c>
      <c r="U3" s="2">
        <f>Financeiro!U3+Complemento!V3</f>
        <v>0</v>
      </c>
      <c r="V3" s="2">
        <f>Financeiro!V3+Complemento!W3</f>
        <v>551.25</v>
      </c>
      <c r="W3" s="2">
        <f>Financeiro!W3+Complemento!X3</f>
        <v>551.25</v>
      </c>
      <c r="X3" s="2">
        <f>Financeiro!X3+Complemento!Y3</f>
        <v>0</v>
      </c>
      <c r="Y3" s="2">
        <f>Financeiro!Y3+Complemento!Z3</f>
        <v>0</v>
      </c>
      <c r="Z3" s="2">
        <f>Financeiro!Z3+Complemento!AA3</f>
        <v>0</v>
      </c>
      <c r="AA3" s="2">
        <f>Financeiro!AA3+Complemento!AB3</f>
        <v>0</v>
      </c>
      <c r="AB3" s="2">
        <f>Financeiro!AB3+Complemento!AC3</f>
        <v>0</v>
      </c>
      <c r="AC3" s="2">
        <f>Financeiro!AC3+Complemento!AD3</f>
        <v>0</v>
      </c>
      <c r="AD3" s="2">
        <f>Financeiro!AD3+Complemento!AE3</f>
        <v>0</v>
      </c>
      <c r="AE3" s="2">
        <f>Financeiro!AE3+Complemento!AF3</f>
        <v>0</v>
      </c>
      <c r="AF3" s="2">
        <f>Financeiro!AF3+Complemento!AG3</f>
        <v>0</v>
      </c>
      <c r="AG3" s="2">
        <f>Financeiro!AG3+Complemento!AH3</f>
        <v>0</v>
      </c>
      <c r="AH3" s="2">
        <f>Financeiro!AH3+Complemento!AI3</f>
        <v>0</v>
      </c>
      <c r="AI3" s="2">
        <f>Financeiro!AI3+Complemento!AJ3</f>
        <v>0</v>
      </c>
      <c r="AJ3" s="2">
        <f>Financeiro!AJ3+Complemento!AK3</f>
        <v>0</v>
      </c>
      <c r="AK3" s="2">
        <f>Financeiro!AK3+Complemento!AL3</f>
        <v>0</v>
      </c>
      <c r="AL3" s="2">
        <f>Financeiro!AL3+Complemento!AM3</f>
        <v>0</v>
      </c>
      <c r="AM3" s="2">
        <f>Financeiro!AM3+Complemento!AN3</f>
        <v>2205</v>
      </c>
      <c r="AN3" s="2">
        <f>Financeiro!AN3+Complemento!AO3</f>
        <v>0</v>
      </c>
      <c r="AO3" s="2">
        <f>Financeiro!AO3+Complemento!AP3</f>
        <v>0</v>
      </c>
      <c r="AP3" s="2">
        <f t="shared" ref="AP3:AP22" si="0">SUM(B3:AO3)</f>
        <v>3307.5</v>
      </c>
    </row>
    <row r="4" spans="1:42" x14ac:dyDescent="0.25">
      <c r="A4" t="s">
        <v>46</v>
      </c>
      <c r="B4" s="2">
        <f>Financeiro!B4+Complemento!C4</f>
        <v>0</v>
      </c>
      <c r="C4" s="2">
        <f>Financeiro!C4+Complemento!D4</f>
        <v>0</v>
      </c>
      <c r="D4" s="2">
        <f>Financeiro!D4+Complemento!E4</f>
        <v>0</v>
      </c>
      <c r="E4" s="2">
        <f>Financeiro!E4+Complemento!F4</f>
        <v>0</v>
      </c>
      <c r="F4" s="2">
        <f>Financeiro!F4+Complemento!G4</f>
        <v>0</v>
      </c>
      <c r="G4" s="2">
        <f>Financeiro!G4+Complemento!H4</f>
        <v>0</v>
      </c>
      <c r="H4" s="2">
        <f>Financeiro!H4+Complemento!I4</f>
        <v>0</v>
      </c>
      <c r="I4" s="2">
        <f>Financeiro!I4+Complemento!J4</f>
        <v>0</v>
      </c>
      <c r="J4" s="2">
        <f>Financeiro!J4+Complemento!K4</f>
        <v>0</v>
      </c>
      <c r="K4" s="2">
        <f>Financeiro!K4+Complemento!L4</f>
        <v>0</v>
      </c>
      <c r="L4" s="2">
        <f>Financeiro!L4+Complemento!M4</f>
        <v>0</v>
      </c>
      <c r="M4" s="2">
        <f>Financeiro!M4+Complemento!N4</f>
        <v>0</v>
      </c>
      <c r="N4" s="2">
        <f>Financeiro!N4+Complemento!O4</f>
        <v>0</v>
      </c>
      <c r="O4" s="2">
        <f>Financeiro!O4+Complemento!P4</f>
        <v>19310.48</v>
      </c>
      <c r="P4" s="2">
        <f>Financeiro!P4+Complemento!Q4</f>
        <v>0</v>
      </c>
      <c r="Q4" s="2">
        <f>Financeiro!Q4+Complemento!R4</f>
        <v>0</v>
      </c>
      <c r="R4" s="2">
        <f>Financeiro!R4+Complemento!S4</f>
        <v>0</v>
      </c>
      <c r="S4" s="2">
        <f>Financeiro!S4+Complemento!T4</f>
        <v>0</v>
      </c>
      <c r="T4" s="2">
        <f>Financeiro!T4+Complemento!U4</f>
        <v>0</v>
      </c>
      <c r="U4" s="2">
        <f>Financeiro!U4+Complemento!V4</f>
        <v>0</v>
      </c>
      <c r="V4" s="2">
        <f>Financeiro!V4+Complemento!W4</f>
        <v>2758.64</v>
      </c>
      <c r="W4" s="2">
        <f>Financeiro!W4+Complemento!X4</f>
        <v>0</v>
      </c>
      <c r="X4" s="2">
        <f>Financeiro!X4+Complemento!Y4</f>
        <v>0</v>
      </c>
      <c r="Y4" s="2">
        <f>Financeiro!Y4+Complemento!Z4</f>
        <v>0</v>
      </c>
      <c r="Z4" s="2">
        <f>Financeiro!Z4+Complemento!AA4</f>
        <v>0</v>
      </c>
      <c r="AA4" s="2">
        <f>Financeiro!AA4+Complemento!AB4</f>
        <v>0</v>
      </c>
      <c r="AB4" s="2">
        <f>Financeiro!AB4+Complemento!AC4</f>
        <v>0</v>
      </c>
      <c r="AC4" s="2">
        <f>Financeiro!AC4+Complemento!AD4</f>
        <v>0</v>
      </c>
      <c r="AD4" s="2">
        <f>Financeiro!AD4+Complemento!AE4</f>
        <v>0</v>
      </c>
      <c r="AE4" s="2">
        <f>Financeiro!AE4+Complemento!AF4</f>
        <v>0</v>
      </c>
      <c r="AF4" s="2">
        <f>Financeiro!AF4+Complemento!AG4</f>
        <v>0</v>
      </c>
      <c r="AG4" s="2">
        <f>Financeiro!AG4+Complemento!AH4</f>
        <v>0</v>
      </c>
      <c r="AH4" s="2">
        <f>Financeiro!AH4+Complemento!AI4</f>
        <v>0</v>
      </c>
      <c r="AI4" s="2">
        <f>Financeiro!AI4+Complemento!AJ4</f>
        <v>0</v>
      </c>
      <c r="AJ4" s="2">
        <f>Financeiro!AJ4+Complemento!AK4</f>
        <v>0</v>
      </c>
      <c r="AK4" s="2">
        <f>Financeiro!AK4+Complemento!AL4</f>
        <v>0</v>
      </c>
      <c r="AL4" s="2">
        <f>Financeiro!AL4+Complemento!AM4</f>
        <v>0</v>
      </c>
      <c r="AM4" s="2">
        <f>Financeiro!AM4+Complemento!AN4</f>
        <v>0</v>
      </c>
      <c r="AN4" s="2">
        <f>Financeiro!AN4+Complemento!AO4</f>
        <v>0</v>
      </c>
      <c r="AO4" s="2">
        <f>Financeiro!AO4+Complemento!AP4</f>
        <v>0</v>
      </c>
      <c r="AP4" s="2">
        <f t="shared" si="0"/>
        <v>22069.119999999999</v>
      </c>
    </row>
    <row r="5" spans="1:42" x14ac:dyDescent="0.25">
      <c r="A5" t="s">
        <v>47</v>
      </c>
      <c r="B5" s="2">
        <f>Financeiro!B5+Complemento!C5</f>
        <v>0</v>
      </c>
      <c r="C5" s="2">
        <f>Financeiro!C5+Complemento!D5</f>
        <v>0</v>
      </c>
      <c r="D5" s="2">
        <f>Financeiro!D5+Complemento!E5</f>
        <v>0</v>
      </c>
      <c r="E5" s="2">
        <f>Financeiro!E5+Complemento!F5</f>
        <v>0</v>
      </c>
      <c r="F5" s="2">
        <f>Financeiro!F5+Complemento!G5</f>
        <v>0</v>
      </c>
      <c r="G5" s="2">
        <f>Financeiro!G5+Complemento!H5</f>
        <v>0</v>
      </c>
      <c r="H5" s="2">
        <f>Financeiro!H5+Complemento!I5</f>
        <v>0</v>
      </c>
      <c r="I5" s="2">
        <f>Financeiro!I5+Complemento!J5</f>
        <v>0</v>
      </c>
      <c r="J5" s="2">
        <f>Financeiro!J5+Complemento!K5</f>
        <v>0</v>
      </c>
      <c r="K5" s="2">
        <f>Financeiro!K5+Complemento!L5</f>
        <v>0</v>
      </c>
      <c r="L5" s="2">
        <f>Financeiro!L5+Complemento!M5</f>
        <v>0</v>
      </c>
      <c r="M5" s="2">
        <f>Financeiro!M5+Complemento!N5</f>
        <v>0</v>
      </c>
      <c r="N5" s="2">
        <f>Financeiro!N5+Complemento!O5</f>
        <v>0</v>
      </c>
      <c r="O5" s="2">
        <f>Financeiro!O5+Complemento!P5</f>
        <v>16796.16</v>
      </c>
      <c r="P5" s="2">
        <f>Financeiro!P5+Complemento!Q5</f>
        <v>0</v>
      </c>
      <c r="Q5" s="2">
        <f>Financeiro!Q5+Complemento!R5</f>
        <v>0</v>
      </c>
      <c r="R5" s="2">
        <f>Financeiro!R5+Complemento!S5</f>
        <v>0</v>
      </c>
      <c r="S5" s="2">
        <f>Financeiro!S5+Complemento!T5</f>
        <v>0</v>
      </c>
      <c r="T5" s="2">
        <f>Financeiro!T5+Complemento!U5</f>
        <v>0</v>
      </c>
      <c r="U5" s="2">
        <f>Financeiro!U5+Complemento!V5</f>
        <v>0</v>
      </c>
      <c r="V5" s="2">
        <f>Financeiro!V5+Complemento!W5</f>
        <v>933.12000000000012</v>
      </c>
      <c r="W5" s="2">
        <f>Financeiro!W5+Complemento!X5</f>
        <v>0</v>
      </c>
      <c r="X5" s="2">
        <f>Financeiro!X5+Complemento!Y5</f>
        <v>0</v>
      </c>
      <c r="Y5" s="2">
        <f>Financeiro!Y5+Complemento!Z5</f>
        <v>0</v>
      </c>
      <c r="Z5" s="2">
        <f>Financeiro!Z5+Complemento!AA5</f>
        <v>0</v>
      </c>
      <c r="AA5" s="2">
        <f>Financeiro!AA5+Complemento!AB5</f>
        <v>0</v>
      </c>
      <c r="AB5" s="2">
        <f>Financeiro!AB5+Complemento!AC5</f>
        <v>0</v>
      </c>
      <c r="AC5" s="2">
        <f>Financeiro!AC5+Complemento!AD5</f>
        <v>0</v>
      </c>
      <c r="AD5" s="2">
        <f>Financeiro!AD5+Complemento!AE5</f>
        <v>0</v>
      </c>
      <c r="AE5" s="2">
        <f>Financeiro!AE5+Complemento!AF5</f>
        <v>0</v>
      </c>
      <c r="AF5" s="2">
        <f>Financeiro!AF5+Complemento!AG5</f>
        <v>0</v>
      </c>
      <c r="AG5" s="2">
        <f>Financeiro!AG5+Complemento!AH5</f>
        <v>0</v>
      </c>
      <c r="AH5" s="2">
        <f>Financeiro!AH5+Complemento!AI5</f>
        <v>0</v>
      </c>
      <c r="AI5" s="2">
        <f>Financeiro!AI5+Complemento!AJ5</f>
        <v>0</v>
      </c>
      <c r="AJ5" s="2">
        <f>Financeiro!AJ5+Complemento!AK5</f>
        <v>0</v>
      </c>
      <c r="AK5" s="2">
        <f>Financeiro!AK5+Complemento!AL5</f>
        <v>0</v>
      </c>
      <c r="AL5" s="2">
        <f>Financeiro!AL5+Complemento!AM5</f>
        <v>0</v>
      </c>
      <c r="AM5" s="2">
        <f>Financeiro!AM5+Complemento!AN5</f>
        <v>0</v>
      </c>
      <c r="AN5" s="2">
        <f>Financeiro!AN5+Complemento!AO5</f>
        <v>0</v>
      </c>
      <c r="AO5" s="2">
        <f>Financeiro!AO5+Complemento!AP5</f>
        <v>0</v>
      </c>
      <c r="AP5" s="2">
        <f t="shared" si="0"/>
        <v>17729.28</v>
      </c>
    </row>
    <row r="6" spans="1:42" x14ac:dyDescent="0.25">
      <c r="A6" t="s">
        <v>48</v>
      </c>
      <c r="B6" s="2">
        <f>Financeiro!B6+Complemento!C6</f>
        <v>0</v>
      </c>
      <c r="C6" s="2">
        <f>Financeiro!C6+Complemento!D6</f>
        <v>0</v>
      </c>
      <c r="D6" s="2">
        <f>Financeiro!D6+Complemento!E6</f>
        <v>0</v>
      </c>
      <c r="E6" s="2">
        <f>Financeiro!E6+Complemento!F6</f>
        <v>0</v>
      </c>
      <c r="F6" s="2">
        <f>Financeiro!F6+Complemento!G6</f>
        <v>0</v>
      </c>
      <c r="G6" s="2">
        <f>Financeiro!G6+Complemento!H6</f>
        <v>0</v>
      </c>
      <c r="H6" s="2">
        <f>Financeiro!H6+Complemento!I6</f>
        <v>0</v>
      </c>
      <c r="I6" s="2">
        <f>Financeiro!I6+Complemento!J6</f>
        <v>0</v>
      </c>
      <c r="J6" s="2">
        <f>Financeiro!J6+Complemento!K6</f>
        <v>0</v>
      </c>
      <c r="K6" s="2">
        <f>Financeiro!K6+Complemento!L6</f>
        <v>0</v>
      </c>
      <c r="L6" s="2">
        <f>Financeiro!L6+Complemento!M6</f>
        <v>0</v>
      </c>
      <c r="M6" s="2">
        <f>Financeiro!M6+Complemento!N6</f>
        <v>13294.08</v>
      </c>
      <c r="N6" s="2">
        <f>Financeiro!N6+Complemento!O6</f>
        <v>0</v>
      </c>
      <c r="O6" s="2">
        <f>Financeiro!O6+Complemento!P6</f>
        <v>0</v>
      </c>
      <c r="P6" s="2">
        <f>Financeiro!P6+Complemento!Q6</f>
        <v>0</v>
      </c>
      <c r="Q6" s="2">
        <f>Financeiro!Q6+Complemento!R6</f>
        <v>0</v>
      </c>
      <c r="R6" s="2">
        <f>Financeiro!R6+Complemento!S6</f>
        <v>0</v>
      </c>
      <c r="S6" s="2">
        <f>Financeiro!S6+Complemento!T6</f>
        <v>0</v>
      </c>
      <c r="T6" s="2">
        <f>Financeiro!T6+Complemento!U6</f>
        <v>0</v>
      </c>
      <c r="U6" s="2">
        <f>Financeiro!U6+Complemento!V6</f>
        <v>0</v>
      </c>
      <c r="V6" s="2">
        <f>Financeiro!V6+Complemento!W6</f>
        <v>0</v>
      </c>
      <c r="W6" s="2">
        <f>Financeiro!W6+Complemento!X6</f>
        <v>0</v>
      </c>
      <c r="X6" s="2">
        <f>Financeiro!X6+Complemento!Y6</f>
        <v>0</v>
      </c>
      <c r="Y6" s="2">
        <f>Financeiro!Y6+Complemento!Z6</f>
        <v>0</v>
      </c>
      <c r="Z6" s="2">
        <f>Financeiro!Z6+Complemento!AA6</f>
        <v>0</v>
      </c>
      <c r="AA6" s="2">
        <f>Financeiro!AA6+Complemento!AB6</f>
        <v>0</v>
      </c>
      <c r="AB6" s="2">
        <f>Financeiro!AB6+Complemento!AC6</f>
        <v>0</v>
      </c>
      <c r="AC6" s="2">
        <f>Financeiro!AC6+Complemento!AD6</f>
        <v>0</v>
      </c>
      <c r="AD6" s="2">
        <f>Financeiro!AD6+Complemento!AE6</f>
        <v>0</v>
      </c>
      <c r="AE6" s="2">
        <f>Financeiro!AE6+Complemento!AF6</f>
        <v>0</v>
      </c>
      <c r="AF6" s="2">
        <f>Financeiro!AF6+Complemento!AG6</f>
        <v>0</v>
      </c>
      <c r="AG6" s="2">
        <f>Financeiro!AG6+Complemento!AH6</f>
        <v>0</v>
      </c>
      <c r="AH6" s="2">
        <f>Financeiro!AH6+Complemento!AI6</f>
        <v>0</v>
      </c>
      <c r="AI6" s="2">
        <f>Financeiro!AI6+Complemento!AJ6</f>
        <v>0</v>
      </c>
      <c r="AJ6" s="2">
        <f>Financeiro!AJ6+Complemento!AK6</f>
        <v>0</v>
      </c>
      <c r="AK6" s="2">
        <f>Financeiro!AK6+Complemento!AL6</f>
        <v>0</v>
      </c>
      <c r="AL6" s="2">
        <f>Financeiro!AL6+Complemento!AM6</f>
        <v>0</v>
      </c>
      <c r="AM6" s="2">
        <f>Financeiro!AM6+Complemento!AN6</f>
        <v>3323.52</v>
      </c>
      <c r="AN6" s="2">
        <f>Financeiro!AN6+Complemento!AO6</f>
        <v>0</v>
      </c>
      <c r="AO6" s="2">
        <f>Financeiro!AO6+Complemento!AP6</f>
        <v>0</v>
      </c>
      <c r="AP6" s="2">
        <f t="shared" si="0"/>
        <v>16617.599999999999</v>
      </c>
    </row>
    <row r="7" spans="1:42" x14ac:dyDescent="0.25">
      <c r="A7" t="s">
        <v>49</v>
      </c>
      <c r="B7" s="2">
        <f>Financeiro!B7+Complemento!C7</f>
        <v>0</v>
      </c>
      <c r="C7" s="2">
        <f>Financeiro!C7+Complemento!D7</f>
        <v>0</v>
      </c>
      <c r="D7" s="2">
        <f>Financeiro!D7+Complemento!E7</f>
        <v>0</v>
      </c>
      <c r="E7" s="2">
        <f>Financeiro!E7+Complemento!F7</f>
        <v>0</v>
      </c>
      <c r="F7" s="2">
        <f>Financeiro!F7+Complemento!G7</f>
        <v>0</v>
      </c>
      <c r="G7" s="2">
        <f>Financeiro!G7+Complemento!H7</f>
        <v>0</v>
      </c>
      <c r="H7" s="2">
        <f>Financeiro!H7+Complemento!I7</f>
        <v>0</v>
      </c>
      <c r="I7" s="2">
        <f>Financeiro!I7+Complemento!J7</f>
        <v>0</v>
      </c>
      <c r="J7" s="2">
        <f>Financeiro!J7+Complemento!K7</f>
        <v>0</v>
      </c>
      <c r="K7" s="2">
        <f>Financeiro!K7+Complemento!L7</f>
        <v>0</v>
      </c>
      <c r="L7" s="2">
        <f>Financeiro!L7+Complemento!M7</f>
        <v>0</v>
      </c>
      <c r="M7" s="2">
        <f>Financeiro!M7+Complemento!N7</f>
        <v>0</v>
      </c>
      <c r="N7" s="2">
        <f>Financeiro!N7+Complemento!O7</f>
        <v>0</v>
      </c>
      <c r="O7" s="2">
        <f>Financeiro!O7+Complemento!P7</f>
        <v>0</v>
      </c>
      <c r="P7" s="2">
        <f>Financeiro!P7+Complemento!Q7</f>
        <v>0</v>
      </c>
      <c r="Q7" s="2">
        <f>Financeiro!Q7+Complemento!R7</f>
        <v>0</v>
      </c>
      <c r="R7" s="2">
        <f>Financeiro!R7+Complemento!S7</f>
        <v>0</v>
      </c>
      <c r="S7" s="2">
        <f>Financeiro!S7+Complemento!T7</f>
        <v>0</v>
      </c>
      <c r="T7" s="2">
        <f>Financeiro!T7+Complemento!U7</f>
        <v>0</v>
      </c>
      <c r="U7" s="2">
        <f>Financeiro!U7+Complemento!V7</f>
        <v>0</v>
      </c>
      <c r="V7" s="2">
        <f>Financeiro!V7+Complemento!W7</f>
        <v>2335.64</v>
      </c>
      <c r="W7" s="2">
        <f>Financeiro!W7+Complemento!X7</f>
        <v>0</v>
      </c>
      <c r="X7" s="2">
        <f>Financeiro!X7+Complemento!Y7</f>
        <v>0</v>
      </c>
      <c r="Y7" s="2">
        <f>Financeiro!Y7+Complemento!Z7</f>
        <v>0</v>
      </c>
      <c r="Z7" s="2">
        <f>Financeiro!Z7+Complemento!AA7</f>
        <v>0</v>
      </c>
      <c r="AA7" s="2">
        <f>Financeiro!AA7+Complemento!AB7</f>
        <v>0</v>
      </c>
      <c r="AB7" s="2">
        <f>Financeiro!AB7+Complemento!AC7</f>
        <v>0</v>
      </c>
      <c r="AC7" s="2">
        <f>Financeiro!AC7+Complemento!AD7</f>
        <v>0</v>
      </c>
      <c r="AD7" s="2">
        <f>Financeiro!AD7+Complemento!AE7</f>
        <v>0</v>
      </c>
      <c r="AE7" s="2">
        <f>Financeiro!AE7+Complemento!AF7</f>
        <v>0</v>
      </c>
      <c r="AF7" s="2">
        <f>Financeiro!AF7+Complemento!AG7</f>
        <v>0</v>
      </c>
      <c r="AG7" s="2">
        <f>Financeiro!AG7+Complemento!AH7</f>
        <v>0</v>
      </c>
      <c r="AH7" s="2">
        <f>Financeiro!AH7+Complemento!AI7</f>
        <v>0</v>
      </c>
      <c r="AI7" s="2">
        <f>Financeiro!AI7+Complemento!AJ7</f>
        <v>0</v>
      </c>
      <c r="AJ7" s="2">
        <f>Financeiro!AJ7+Complemento!AK7</f>
        <v>0</v>
      </c>
      <c r="AK7" s="2">
        <f>Financeiro!AK7+Complemento!AL7</f>
        <v>0</v>
      </c>
      <c r="AL7" s="2">
        <f>Financeiro!AL7+Complemento!AM7</f>
        <v>0</v>
      </c>
      <c r="AM7" s="2">
        <f>Financeiro!AM7+Complemento!AN7</f>
        <v>11678.2</v>
      </c>
      <c r="AN7" s="2">
        <f>Financeiro!AN7+Complemento!AO7</f>
        <v>0</v>
      </c>
      <c r="AO7" s="2">
        <f>Financeiro!AO7+Complemento!AP7</f>
        <v>0</v>
      </c>
      <c r="AP7" s="2">
        <f t="shared" si="0"/>
        <v>14013.84</v>
      </c>
    </row>
    <row r="8" spans="1:42" x14ac:dyDescent="0.25">
      <c r="A8" t="s">
        <v>50</v>
      </c>
      <c r="B8" s="2">
        <f>Financeiro!B8+Complemento!C8</f>
        <v>0</v>
      </c>
      <c r="C8" s="2">
        <f>Financeiro!C8+Complemento!D8</f>
        <v>0</v>
      </c>
      <c r="D8" s="2">
        <f>Financeiro!D8+Complemento!E8</f>
        <v>0</v>
      </c>
      <c r="E8" s="2">
        <f>Financeiro!E8+Complemento!F8</f>
        <v>0</v>
      </c>
      <c r="F8" s="2">
        <f>Financeiro!F8+Complemento!G8</f>
        <v>0</v>
      </c>
      <c r="G8" s="2">
        <f>Financeiro!G8+Complemento!H8</f>
        <v>0</v>
      </c>
      <c r="H8" s="2">
        <f>Financeiro!H8+Complemento!I8</f>
        <v>0</v>
      </c>
      <c r="I8" s="2">
        <f>Financeiro!I8+Complemento!J8</f>
        <v>0</v>
      </c>
      <c r="J8" s="2">
        <f>Financeiro!J8+Complemento!K8</f>
        <v>0</v>
      </c>
      <c r="K8" s="2">
        <f>Financeiro!K8+Complemento!L8</f>
        <v>0</v>
      </c>
      <c r="L8" s="2">
        <f>Financeiro!L8+Complemento!M8</f>
        <v>0</v>
      </c>
      <c r="M8" s="2">
        <f>Financeiro!M8+Complemento!N8</f>
        <v>0</v>
      </c>
      <c r="N8" s="2">
        <f>Financeiro!N8+Complemento!O8</f>
        <v>0</v>
      </c>
      <c r="O8" s="2">
        <f>Financeiro!O8+Complemento!P8</f>
        <v>0</v>
      </c>
      <c r="P8" s="2">
        <f>Financeiro!P8+Complemento!Q8</f>
        <v>0</v>
      </c>
      <c r="Q8" s="2">
        <f>Financeiro!Q8+Complemento!R8</f>
        <v>0</v>
      </c>
      <c r="R8" s="2">
        <f>Financeiro!R8+Complemento!S8</f>
        <v>0</v>
      </c>
      <c r="S8" s="2">
        <f>Financeiro!S8+Complemento!T8</f>
        <v>16787.16</v>
      </c>
      <c r="T8" s="2">
        <f>Financeiro!T8+Complemento!U8</f>
        <v>0</v>
      </c>
      <c r="U8" s="2">
        <f>Financeiro!U8+Complemento!V8</f>
        <v>0</v>
      </c>
      <c r="V8" s="2">
        <f>Financeiro!V8+Complemento!W8</f>
        <v>3228.3</v>
      </c>
      <c r="W8" s="2">
        <f>Financeiro!W8+Complemento!X8</f>
        <v>0</v>
      </c>
      <c r="X8" s="2">
        <f>Financeiro!X8+Complemento!Y8</f>
        <v>0</v>
      </c>
      <c r="Y8" s="2">
        <f>Financeiro!Y8+Complemento!Z8</f>
        <v>18078.479999999996</v>
      </c>
      <c r="Z8" s="2">
        <f>Financeiro!Z8+Complemento!AA8</f>
        <v>0</v>
      </c>
      <c r="AA8" s="2">
        <f>Financeiro!AA8+Complemento!AB8</f>
        <v>7102.2599999999993</v>
      </c>
      <c r="AB8" s="2">
        <f>Financeiro!AB8+Complemento!AC8</f>
        <v>0</v>
      </c>
      <c r="AC8" s="2">
        <f>Financeiro!AC8+Complemento!AD8</f>
        <v>0</v>
      </c>
      <c r="AD8" s="2">
        <f>Financeiro!AD8+Complemento!AE8</f>
        <v>0</v>
      </c>
      <c r="AE8" s="2">
        <f>Financeiro!AE8+Complemento!AF8</f>
        <v>0</v>
      </c>
      <c r="AF8" s="2">
        <f>Financeiro!AF8+Complemento!AG8</f>
        <v>0</v>
      </c>
      <c r="AG8" s="2">
        <f>Financeiro!AG8+Complemento!AH8</f>
        <v>0</v>
      </c>
      <c r="AH8" s="2">
        <f>Financeiro!AH8+Complemento!AI8</f>
        <v>0</v>
      </c>
      <c r="AI8" s="2">
        <f>Financeiro!AI8+Complemento!AJ8</f>
        <v>0</v>
      </c>
      <c r="AJ8" s="2">
        <f>Financeiro!AJ8+Complemento!AK8</f>
        <v>0</v>
      </c>
      <c r="AK8" s="2">
        <f>Financeiro!AK8+Complemento!AL8</f>
        <v>0</v>
      </c>
      <c r="AL8" s="2">
        <f>Financeiro!AL8+Complemento!AM8</f>
        <v>0</v>
      </c>
      <c r="AM8" s="2">
        <f>Financeiro!AM8+Complemento!AN8</f>
        <v>0</v>
      </c>
      <c r="AN8" s="2">
        <f>Financeiro!AN8+Complemento!AO8</f>
        <v>0</v>
      </c>
      <c r="AO8" s="2">
        <f>Financeiro!AO8+Complemento!AP8</f>
        <v>0</v>
      </c>
      <c r="AP8" s="2">
        <f t="shared" si="0"/>
        <v>45196.2</v>
      </c>
    </row>
    <row r="9" spans="1:42" x14ac:dyDescent="0.25">
      <c r="A9" t="s">
        <v>51</v>
      </c>
      <c r="B9" s="2">
        <f>Financeiro!B9+Complemento!C9</f>
        <v>0</v>
      </c>
      <c r="C9" s="2">
        <f>Financeiro!C9+Complemento!D9</f>
        <v>0</v>
      </c>
      <c r="D9" s="2">
        <f>Financeiro!D9+Complemento!E9</f>
        <v>0</v>
      </c>
      <c r="E9" s="2">
        <f>Financeiro!E9+Complemento!F9</f>
        <v>0</v>
      </c>
      <c r="F9" s="2">
        <f>Financeiro!F9+Complemento!G9</f>
        <v>0</v>
      </c>
      <c r="G9" s="2">
        <f>Financeiro!G9+Complemento!H9</f>
        <v>0</v>
      </c>
      <c r="H9" s="2">
        <f>Financeiro!H9+Complemento!I9</f>
        <v>0</v>
      </c>
      <c r="I9" s="2">
        <f>Financeiro!I9+Complemento!J9</f>
        <v>0</v>
      </c>
      <c r="J9" s="2">
        <f>Financeiro!J9+Complemento!K9</f>
        <v>0</v>
      </c>
      <c r="K9" s="2">
        <f>Financeiro!K9+Complemento!L9</f>
        <v>0</v>
      </c>
      <c r="L9" s="2">
        <f>Financeiro!L9+Complemento!M9</f>
        <v>0</v>
      </c>
      <c r="M9" s="2">
        <f>Financeiro!M9+Complemento!N9</f>
        <v>0</v>
      </c>
      <c r="N9" s="2">
        <f>Financeiro!N9+Complemento!O9</f>
        <v>0</v>
      </c>
      <c r="O9" s="2">
        <f>Financeiro!O9+Complemento!P9</f>
        <v>18291.84</v>
      </c>
      <c r="P9" s="2">
        <f>Financeiro!P9+Complemento!Q9</f>
        <v>0</v>
      </c>
      <c r="Q9" s="2">
        <f>Financeiro!Q9+Complemento!R9</f>
        <v>0</v>
      </c>
      <c r="R9" s="2">
        <f>Financeiro!R9+Complemento!S9</f>
        <v>0</v>
      </c>
      <c r="S9" s="2">
        <f>Financeiro!S9+Complemento!T9</f>
        <v>0</v>
      </c>
      <c r="T9" s="2">
        <f>Financeiro!T9+Complemento!U9</f>
        <v>0</v>
      </c>
      <c r="U9" s="2">
        <f>Financeiro!U9+Complemento!V9</f>
        <v>0</v>
      </c>
      <c r="V9" s="2">
        <f>Financeiro!V9+Complemento!W9</f>
        <v>1143.24</v>
      </c>
      <c r="W9" s="2">
        <f>Financeiro!W9+Complemento!X9</f>
        <v>0</v>
      </c>
      <c r="X9" s="2">
        <f>Financeiro!X9+Complemento!Y9</f>
        <v>0</v>
      </c>
      <c r="Y9" s="2">
        <f>Financeiro!Y9+Complemento!Z9</f>
        <v>0</v>
      </c>
      <c r="Z9" s="2">
        <f>Financeiro!Z9+Complemento!AA9</f>
        <v>0</v>
      </c>
      <c r="AA9" s="2">
        <f>Financeiro!AA9+Complemento!AB9</f>
        <v>0</v>
      </c>
      <c r="AB9" s="2">
        <f>Financeiro!AB9+Complemento!AC9</f>
        <v>5716.2</v>
      </c>
      <c r="AC9" s="2">
        <f>Financeiro!AC9+Complemento!AD9</f>
        <v>0</v>
      </c>
      <c r="AD9" s="2">
        <f>Financeiro!AD9+Complemento!AE9</f>
        <v>0</v>
      </c>
      <c r="AE9" s="2">
        <f>Financeiro!AE9+Complemento!AF9</f>
        <v>0</v>
      </c>
      <c r="AF9" s="2">
        <f>Financeiro!AF9+Complemento!AG9</f>
        <v>0</v>
      </c>
      <c r="AG9" s="2">
        <f>Financeiro!AG9+Complemento!AH9</f>
        <v>0</v>
      </c>
      <c r="AH9" s="2">
        <f>Financeiro!AH9+Complemento!AI9</f>
        <v>0</v>
      </c>
      <c r="AI9" s="2">
        <f>Financeiro!AI9+Complemento!AJ9</f>
        <v>0</v>
      </c>
      <c r="AJ9" s="2">
        <f>Financeiro!AJ9+Complemento!AK9</f>
        <v>0</v>
      </c>
      <c r="AK9" s="2">
        <f>Financeiro!AK9+Complemento!AL9</f>
        <v>2286.48</v>
      </c>
      <c r="AL9" s="2">
        <f>Financeiro!AL9+Complemento!AM9</f>
        <v>0</v>
      </c>
      <c r="AM9" s="2">
        <f>Financeiro!AM9+Complemento!AN9</f>
        <v>0</v>
      </c>
      <c r="AN9" s="2">
        <f>Financeiro!AN9+Complemento!AO9</f>
        <v>0</v>
      </c>
      <c r="AO9" s="2">
        <f>Financeiro!AO9+Complemento!AP9</f>
        <v>0</v>
      </c>
      <c r="AP9" s="2">
        <f t="shared" si="0"/>
        <v>27437.760000000002</v>
      </c>
    </row>
    <row r="10" spans="1:42" x14ac:dyDescent="0.25">
      <c r="A10" t="s">
        <v>52</v>
      </c>
      <c r="B10" s="2">
        <f>Financeiro!B10+Complemento!C10</f>
        <v>0</v>
      </c>
      <c r="C10" s="2">
        <f>Financeiro!C10+Complemento!D10</f>
        <v>0</v>
      </c>
      <c r="D10" s="2">
        <f>Financeiro!D10+Complemento!E10</f>
        <v>0</v>
      </c>
      <c r="E10" s="2">
        <f>Financeiro!E10+Complemento!F10</f>
        <v>0</v>
      </c>
      <c r="F10" s="2">
        <f>Financeiro!F10+Complemento!G10</f>
        <v>0</v>
      </c>
      <c r="G10" s="2">
        <f>Financeiro!G10+Complemento!H10</f>
        <v>0</v>
      </c>
      <c r="H10" s="2">
        <f>Financeiro!H10+Complemento!I10</f>
        <v>0</v>
      </c>
      <c r="I10" s="2">
        <f>Financeiro!I10+Complemento!J10</f>
        <v>0</v>
      </c>
      <c r="J10" s="2">
        <f>Financeiro!J10+Complemento!K10</f>
        <v>0</v>
      </c>
      <c r="K10" s="2">
        <f>Financeiro!K10+Complemento!L10</f>
        <v>0</v>
      </c>
      <c r="L10" s="2">
        <f>Financeiro!L10+Complemento!M10</f>
        <v>0</v>
      </c>
      <c r="M10" s="2">
        <f>Financeiro!M10+Complemento!N10</f>
        <v>0</v>
      </c>
      <c r="N10" s="2">
        <f>Financeiro!N10+Complemento!O10</f>
        <v>31854.04</v>
      </c>
      <c r="O10" s="2">
        <f>Financeiro!O10+Complemento!P10</f>
        <v>0</v>
      </c>
      <c r="P10" s="2">
        <f>Financeiro!P10+Complemento!Q10</f>
        <v>0</v>
      </c>
      <c r="Q10" s="2">
        <f>Financeiro!Q10+Complemento!R10</f>
        <v>0</v>
      </c>
      <c r="R10" s="2">
        <f>Financeiro!R10+Complemento!S10</f>
        <v>0</v>
      </c>
      <c r="S10" s="2">
        <f>Financeiro!S10+Complemento!T10</f>
        <v>0</v>
      </c>
      <c r="T10" s="2">
        <f>Financeiro!T10+Complemento!U10</f>
        <v>0</v>
      </c>
      <c r="U10" s="2">
        <f>Financeiro!U10+Complemento!V10</f>
        <v>0</v>
      </c>
      <c r="V10" s="2">
        <f>Financeiro!V10+Complemento!W10</f>
        <v>3443.68</v>
      </c>
      <c r="W10" s="2">
        <f>Financeiro!W10+Complemento!X10</f>
        <v>0</v>
      </c>
      <c r="X10" s="2">
        <f>Financeiro!X10+Complemento!Y10</f>
        <v>0</v>
      </c>
      <c r="Y10" s="2">
        <f>Financeiro!Y10+Complemento!Z10</f>
        <v>0</v>
      </c>
      <c r="Z10" s="2">
        <f>Financeiro!Z10+Complemento!AA10</f>
        <v>0</v>
      </c>
      <c r="AA10" s="2">
        <f>Financeiro!AA10+Complemento!AB10</f>
        <v>29271.279999999999</v>
      </c>
      <c r="AB10" s="2">
        <f>Financeiro!AB10+Complemento!AC10</f>
        <v>0</v>
      </c>
      <c r="AC10" s="2">
        <f>Financeiro!AC10+Complemento!AD10</f>
        <v>0</v>
      </c>
      <c r="AD10" s="2">
        <f>Financeiro!AD10+Complemento!AE10</f>
        <v>0</v>
      </c>
      <c r="AE10" s="2">
        <f>Financeiro!AE10+Complemento!AF10</f>
        <v>0</v>
      </c>
      <c r="AF10" s="2">
        <f>Financeiro!AF10+Complemento!AG10</f>
        <v>0</v>
      </c>
      <c r="AG10" s="2">
        <f>Financeiro!AG10+Complemento!AH10</f>
        <v>0</v>
      </c>
      <c r="AH10" s="2">
        <f>Financeiro!AH10+Complemento!AI10</f>
        <v>40463.24</v>
      </c>
      <c r="AI10" s="2">
        <f>Financeiro!AI10+Complemento!AJ10</f>
        <v>0</v>
      </c>
      <c r="AJ10" s="2">
        <f>Financeiro!AJ10+Complemento!AK10</f>
        <v>1721.84</v>
      </c>
      <c r="AK10" s="2">
        <f>Financeiro!AK10+Complemento!AL10</f>
        <v>0</v>
      </c>
      <c r="AL10" s="2">
        <f>Financeiro!AL10+Complemento!AM10</f>
        <v>0</v>
      </c>
      <c r="AM10" s="2">
        <f>Financeiro!AM10+Complemento!AN10</f>
        <v>87813.84</v>
      </c>
      <c r="AN10" s="2">
        <f>Financeiro!AN10+Complemento!AO10</f>
        <v>0</v>
      </c>
      <c r="AO10" s="2">
        <f>Financeiro!AO10+Complemento!AP10</f>
        <v>37880.479999999996</v>
      </c>
      <c r="AP10" s="2">
        <f t="shared" si="0"/>
        <v>232448.39999999997</v>
      </c>
    </row>
    <row r="11" spans="1:42" x14ac:dyDescent="0.25">
      <c r="A11" t="s">
        <v>53</v>
      </c>
      <c r="B11" s="2">
        <f>Financeiro!B11+Complemento!C11</f>
        <v>0</v>
      </c>
      <c r="C11" s="2">
        <f>Financeiro!C11+Complemento!D11</f>
        <v>0</v>
      </c>
      <c r="D11" s="2">
        <f>Financeiro!D11+Complemento!E11</f>
        <v>0</v>
      </c>
      <c r="E11" s="2">
        <f>Financeiro!E11+Complemento!F11</f>
        <v>0</v>
      </c>
      <c r="F11" s="2">
        <f>Financeiro!F11+Complemento!G11</f>
        <v>0</v>
      </c>
      <c r="G11" s="2">
        <f>Financeiro!G11+Complemento!H11</f>
        <v>0</v>
      </c>
      <c r="H11" s="2">
        <f>Financeiro!H11+Complemento!I11</f>
        <v>0</v>
      </c>
      <c r="I11" s="2">
        <f>Financeiro!I11+Complemento!J11</f>
        <v>0</v>
      </c>
      <c r="J11" s="2">
        <f>Financeiro!J11+Complemento!K11</f>
        <v>0</v>
      </c>
      <c r="K11" s="2">
        <f>Financeiro!K11+Complemento!L11</f>
        <v>0</v>
      </c>
      <c r="L11" s="2">
        <f>Financeiro!L11+Complemento!M11</f>
        <v>0</v>
      </c>
      <c r="M11" s="2">
        <f>Financeiro!M11+Complemento!N11</f>
        <v>30561.919999999998</v>
      </c>
      <c r="N11" s="2">
        <f>Financeiro!N11+Complemento!O11</f>
        <v>0</v>
      </c>
      <c r="O11" s="2">
        <f>Financeiro!O11+Complemento!P11</f>
        <v>6292.16</v>
      </c>
      <c r="P11" s="2">
        <f>Financeiro!P11+Complemento!Q11</f>
        <v>0</v>
      </c>
      <c r="Q11" s="2">
        <f>Financeiro!Q11+Complemento!R11</f>
        <v>0</v>
      </c>
      <c r="R11" s="2">
        <f>Financeiro!R11+Complemento!S11</f>
        <v>14382.08</v>
      </c>
      <c r="S11" s="2">
        <f>Financeiro!S11+Complemento!T11</f>
        <v>0</v>
      </c>
      <c r="T11" s="2">
        <f>Financeiro!T11+Complemento!U11</f>
        <v>0</v>
      </c>
      <c r="U11" s="2">
        <f>Financeiro!U11+Complemento!V11</f>
        <v>5393.28</v>
      </c>
      <c r="V11" s="2">
        <f>Financeiro!V11+Complemento!W11</f>
        <v>0</v>
      </c>
      <c r="W11" s="2">
        <f>Financeiro!W11+Complemento!X11</f>
        <v>0</v>
      </c>
      <c r="X11" s="2">
        <f>Financeiro!X11+Complemento!Y11</f>
        <v>0</v>
      </c>
      <c r="Y11" s="2">
        <f>Financeiro!Y11+Complemento!Z11</f>
        <v>0</v>
      </c>
      <c r="Z11" s="2">
        <f>Financeiro!Z11+Complemento!AA11</f>
        <v>0</v>
      </c>
      <c r="AA11" s="2">
        <f>Financeiro!AA11+Complemento!AB11</f>
        <v>0</v>
      </c>
      <c r="AB11" s="2">
        <f>Financeiro!AB11+Complemento!AC11</f>
        <v>0</v>
      </c>
      <c r="AC11" s="2">
        <f>Financeiro!AC11+Complemento!AD11</f>
        <v>0</v>
      </c>
      <c r="AD11" s="2">
        <f>Financeiro!AD11+Complemento!AE11</f>
        <v>0</v>
      </c>
      <c r="AE11" s="2">
        <f>Financeiro!AE11+Complemento!AF11</f>
        <v>0</v>
      </c>
      <c r="AF11" s="2">
        <f>Financeiro!AF11+Complemento!AG11</f>
        <v>0</v>
      </c>
      <c r="AG11" s="2">
        <f>Financeiro!AG11+Complemento!AH11</f>
        <v>0</v>
      </c>
      <c r="AH11" s="2">
        <f>Financeiro!AH11+Complemento!AI11</f>
        <v>0</v>
      </c>
      <c r="AI11" s="2">
        <f>Financeiro!AI11+Complemento!AJ11</f>
        <v>0</v>
      </c>
      <c r="AJ11" s="2">
        <f>Financeiro!AJ11+Complemento!AK11</f>
        <v>0</v>
      </c>
      <c r="AK11" s="2">
        <f>Financeiro!AK11+Complemento!AL11</f>
        <v>0</v>
      </c>
      <c r="AL11" s="2">
        <f>Financeiro!AL11+Complemento!AM11</f>
        <v>0</v>
      </c>
      <c r="AM11" s="2">
        <f>Financeiro!AM11+Complemento!AN11</f>
        <v>0</v>
      </c>
      <c r="AN11" s="2">
        <f>Financeiro!AN11+Complemento!AO11</f>
        <v>0</v>
      </c>
      <c r="AO11" s="2">
        <f>Financeiro!AO11+Complemento!AP11</f>
        <v>0</v>
      </c>
      <c r="AP11" s="2">
        <f t="shared" si="0"/>
        <v>56629.440000000002</v>
      </c>
    </row>
    <row r="12" spans="1:42" x14ac:dyDescent="0.25">
      <c r="A12" t="s">
        <v>54</v>
      </c>
      <c r="B12" s="2">
        <f>Financeiro!B12+Complemento!C12</f>
        <v>0</v>
      </c>
      <c r="C12" s="2">
        <f>Financeiro!C12+Complemento!D12</f>
        <v>0</v>
      </c>
      <c r="D12" s="2">
        <f>Financeiro!D12+Complemento!E12</f>
        <v>0</v>
      </c>
      <c r="E12" s="2">
        <f>Financeiro!E12+Complemento!F12</f>
        <v>0</v>
      </c>
      <c r="F12" s="2">
        <f>Financeiro!F12+Complemento!G12</f>
        <v>0</v>
      </c>
      <c r="G12" s="2">
        <f>Financeiro!G12+Complemento!H12</f>
        <v>0</v>
      </c>
      <c r="H12" s="2">
        <f>Financeiro!H12+Complemento!I12</f>
        <v>0</v>
      </c>
      <c r="I12" s="2">
        <f>Financeiro!I12+Complemento!J12</f>
        <v>0</v>
      </c>
      <c r="J12" s="2">
        <f>Financeiro!J12+Complemento!K12</f>
        <v>0</v>
      </c>
      <c r="K12" s="2">
        <f>Financeiro!K12+Complemento!L12</f>
        <v>0</v>
      </c>
      <c r="L12" s="2">
        <f>Financeiro!L12+Complemento!M12</f>
        <v>0</v>
      </c>
      <c r="M12" s="2">
        <f>Financeiro!M12+Complemento!N12</f>
        <v>0</v>
      </c>
      <c r="N12" s="2">
        <f>Financeiro!N12+Complemento!O12</f>
        <v>453.6</v>
      </c>
      <c r="O12" s="2">
        <f>Financeiro!O12+Complemento!P12</f>
        <v>0</v>
      </c>
      <c r="P12" s="2">
        <f>Financeiro!P12+Complemento!Q12</f>
        <v>0</v>
      </c>
      <c r="Q12" s="2">
        <f>Financeiro!Q12+Complemento!R12</f>
        <v>0</v>
      </c>
      <c r="R12" s="2">
        <f>Financeiro!R12+Complemento!S12</f>
        <v>0</v>
      </c>
      <c r="S12" s="2">
        <f>Financeiro!S12+Complemento!T12</f>
        <v>0</v>
      </c>
      <c r="T12" s="2">
        <f>Financeiro!T12+Complemento!U12</f>
        <v>0</v>
      </c>
      <c r="U12" s="2">
        <f>Financeiro!U12+Complemento!V12</f>
        <v>0</v>
      </c>
      <c r="V12" s="2">
        <f>Financeiro!V12+Complemento!W12</f>
        <v>0</v>
      </c>
      <c r="W12" s="2">
        <f>Financeiro!W12+Complemento!X12</f>
        <v>0</v>
      </c>
      <c r="X12" s="2">
        <f>Financeiro!X12+Complemento!Y12</f>
        <v>0</v>
      </c>
      <c r="Y12" s="2">
        <f>Financeiro!Y12+Complemento!Z12</f>
        <v>0</v>
      </c>
      <c r="Z12" s="2">
        <f>Financeiro!Z12+Complemento!AA12</f>
        <v>0</v>
      </c>
      <c r="AA12" s="2">
        <f>Financeiro!AA12+Complemento!AB12</f>
        <v>0</v>
      </c>
      <c r="AB12" s="2">
        <f>Financeiro!AB12+Complemento!AC12</f>
        <v>0</v>
      </c>
      <c r="AC12" s="2">
        <f>Financeiro!AC12+Complemento!AD12</f>
        <v>0</v>
      </c>
      <c r="AD12" s="2">
        <f>Financeiro!AD12+Complemento!AE12</f>
        <v>0</v>
      </c>
      <c r="AE12" s="2">
        <f>Financeiro!AE12+Complemento!AF12</f>
        <v>0</v>
      </c>
      <c r="AF12" s="2">
        <f>Financeiro!AF12+Complemento!AG12</f>
        <v>0</v>
      </c>
      <c r="AG12" s="2">
        <f>Financeiro!AG12+Complemento!AH12</f>
        <v>0</v>
      </c>
      <c r="AH12" s="2">
        <f>Financeiro!AH12+Complemento!AI12</f>
        <v>0</v>
      </c>
      <c r="AI12" s="2">
        <f>Financeiro!AI12+Complemento!AJ12</f>
        <v>0</v>
      </c>
      <c r="AJ12" s="2">
        <f>Financeiro!AJ12+Complemento!AK12</f>
        <v>0</v>
      </c>
      <c r="AK12" s="2">
        <f>Financeiro!AK12+Complemento!AL12</f>
        <v>907.2</v>
      </c>
      <c r="AL12" s="2">
        <f>Financeiro!AL12+Complemento!AM12</f>
        <v>0</v>
      </c>
      <c r="AM12" s="2">
        <f>Financeiro!AM12+Complemento!AN12</f>
        <v>0</v>
      </c>
      <c r="AN12" s="2">
        <f>Financeiro!AN12+Complemento!AO12</f>
        <v>0</v>
      </c>
      <c r="AO12" s="2">
        <f>Financeiro!AO12+Complemento!AP12</f>
        <v>0</v>
      </c>
      <c r="AP12" s="2">
        <f t="shared" si="0"/>
        <v>1360.8000000000002</v>
      </c>
    </row>
    <row r="13" spans="1:42" x14ac:dyDescent="0.25">
      <c r="A13" t="s">
        <v>55</v>
      </c>
      <c r="B13" s="2">
        <f>Financeiro!B13+Complemento!C13</f>
        <v>5638.5</v>
      </c>
      <c r="C13" s="2">
        <f>Financeiro!C13+Complemento!D13</f>
        <v>0</v>
      </c>
      <c r="D13" s="2">
        <f>Financeiro!D13+Complemento!E13</f>
        <v>15787.8</v>
      </c>
      <c r="E13" s="2">
        <f>Financeiro!E13+Complemento!F13</f>
        <v>0</v>
      </c>
      <c r="F13" s="2">
        <f>Financeiro!F13+Complemento!G13</f>
        <v>0</v>
      </c>
      <c r="G13" s="2">
        <f>Financeiro!G13+Complemento!H13</f>
        <v>0</v>
      </c>
      <c r="H13" s="2">
        <f>Financeiro!H13+Complemento!I13</f>
        <v>0</v>
      </c>
      <c r="I13" s="2">
        <f>Financeiro!I13+Complemento!J13</f>
        <v>0</v>
      </c>
      <c r="J13" s="2">
        <f>Financeiro!J13+Complemento!K13</f>
        <v>0</v>
      </c>
      <c r="K13" s="2">
        <f>Financeiro!K13+Complemento!L13</f>
        <v>0</v>
      </c>
      <c r="L13" s="2">
        <f>Financeiro!L13+Complemento!M13</f>
        <v>0</v>
      </c>
      <c r="M13" s="2">
        <f>Financeiro!M13+Complemento!N13</f>
        <v>0</v>
      </c>
      <c r="N13" s="2">
        <f>Financeiro!N13+Complemento!O13</f>
        <v>0</v>
      </c>
      <c r="O13" s="2">
        <f>Financeiro!O13+Complemento!P13</f>
        <v>0</v>
      </c>
      <c r="P13" s="2">
        <f>Financeiro!P13+Complemento!Q13</f>
        <v>2255.4</v>
      </c>
      <c r="Q13" s="2">
        <f>Financeiro!Q13+Complemento!R13</f>
        <v>0</v>
      </c>
      <c r="R13" s="2">
        <f>Financeiro!R13+Complemento!S13</f>
        <v>0</v>
      </c>
      <c r="S13" s="2">
        <f>Financeiro!S13+Complemento!T13</f>
        <v>563.85</v>
      </c>
      <c r="T13" s="2">
        <f>Financeiro!T13+Complemento!U13</f>
        <v>0</v>
      </c>
      <c r="U13" s="2">
        <f>Financeiro!U13+Complemento!V13</f>
        <v>2255.4</v>
      </c>
      <c r="V13" s="2">
        <f>Financeiro!V13+Complemento!W13</f>
        <v>14096.25</v>
      </c>
      <c r="W13" s="2">
        <f>Financeiro!W13+Complemento!X13</f>
        <v>6766.2</v>
      </c>
      <c r="X13" s="2">
        <f>Financeiro!X13+Complemento!Y13</f>
        <v>1691.55</v>
      </c>
      <c r="Y13" s="2">
        <f>Financeiro!Y13+Complemento!Z13</f>
        <v>0</v>
      </c>
      <c r="Z13" s="2">
        <f>Financeiro!Z13+Complemento!AA13</f>
        <v>28192.5</v>
      </c>
      <c r="AA13" s="2">
        <f>Financeiro!AA13+Complemento!AB13</f>
        <v>73300.5</v>
      </c>
      <c r="AB13" s="2">
        <f>Financeiro!AB13+Complemento!AC13</f>
        <v>57512.7</v>
      </c>
      <c r="AC13" s="2">
        <f>Financeiro!AC13+Complemento!AD13</f>
        <v>11277</v>
      </c>
      <c r="AD13" s="2">
        <f>Financeiro!AD13+Complemento!AE13</f>
        <v>1691.55</v>
      </c>
      <c r="AE13" s="2">
        <f>Financeiro!AE13+Complemento!AF13</f>
        <v>5074.6499999999996</v>
      </c>
      <c r="AF13" s="2">
        <f>Financeiro!AF13+Complemento!AG13</f>
        <v>0</v>
      </c>
      <c r="AG13" s="2">
        <f>Financeiro!AG13+Complemento!AH13</f>
        <v>0</v>
      </c>
      <c r="AH13" s="2">
        <f>Financeiro!AH13+Complemento!AI13</f>
        <v>56385</v>
      </c>
      <c r="AI13" s="2">
        <f>Financeiro!AI13+Complemento!AJ13</f>
        <v>0</v>
      </c>
      <c r="AJ13" s="2">
        <f>Financeiro!AJ13+Complemento!AK13</f>
        <v>64842.75</v>
      </c>
      <c r="AK13" s="2">
        <f>Financeiro!AK13+Complemento!AL13</f>
        <v>99801.450000000012</v>
      </c>
      <c r="AL13" s="2">
        <f>Financeiro!AL13+Complemento!AM13</f>
        <v>1691.55</v>
      </c>
      <c r="AM13" s="2">
        <f>Financeiro!AM13+Complemento!AN13</f>
        <v>44544.15</v>
      </c>
      <c r="AN13" s="2">
        <f>Financeiro!AN13+Complemento!AO13</f>
        <v>0</v>
      </c>
      <c r="AO13" s="2">
        <f>Financeiro!AO13+Complemento!AP13</f>
        <v>7893.9</v>
      </c>
      <c r="AP13" s="2">
        <f t="shared" si="0"/>
        <v>501262.65</v>
      </c>
    </row>
    <row r="14" spans="1:42" x14ac:dyDescent="0.25">
      <c r="A14" t="s">
        <v>56</v>
      </c>
      <c r="B14" s="2">
        <f>Financeiro!B14+Complemento!C14</f>
        <v>0</v>
      </c>
      <c r="C14" s="2">
        <f>Financeiro!C14+Complemento!D14</f>
        <v>0</v>
      </c>
      <c r="D14" s="2">
        <f>Financeiro!D14+Complemento!E14</f>
        <v>0</v>
      </c>
      <c r="E14" s="2">
        <f>Financeiro!E14+Complemento!F14</f>
        <v>0</v>
      </c>
      <c r="F14" s="2">
        <f>Financeiro!F14+Complemento!G14</f>
        <v>0</v>
      </c>
      <c r="G14" s="2">
        <f>Financeiro!G14+Complemento!H14</f>
        <v>0</v>
      </c>
      <c r="H14" s="2">
        <f>Financeiro!H14+Complemento!I14</f>
        <v>0</v>
      </c>
      <c r="I14" s="2">
        <f>Financeiro!I14+Complemento!J14</f>
        <v>0</v>
      </c>
      <c r="J14" s="2">
        <f>Financeiro!J14+Complemento!K14</f>
        <v>0</v>
      </c>
      <c r="K14" s="2">
        <f>Financeiro!K14+Complemento!L14</f>
        <v>0</v>
      </c>
      <c r="L14" s="2">
        <f>Financeiro!L14+Complemento!M14</f>
        <v>0</v>
      </c>
      <c r="M14" s="2">
        <f>Financeiro!M14+Complemento!N14</f>
        <v>0</v>
      </c>
      <c r="N14" s="2">
        <f>Financeiro!N14+Complemento!O14</f>
        <v>0</v>
      </c>
      <c r="O14" s="2">
        <f>Financeiro!O14+Complemento!P14</f>
        <v>0</v>
      </c>
      <c r="P14" s="2">
        <f>Financeiro!P14+Complemento!Q14</f>
        <v>0</v>
      </c>
      <c r="Q14" s="2">
        <f>Financeiro!Q14+Complemento!R14</f>
        <v>0</v>
      </c>
      <c r="R14" s="2">
        <f>Financeiro!R14+Complemento!S14</f>
        <v>0</v>
      </c>
      <c r="S14" s="2">
        <f>Financeiro!S14+Complemento!T14</f>
        <v>0</v>
      </c>
      <c r="T14" s="2">
        <f>Financeiro!T14+Complemento!U14</f>
        <v>0</v>
      </c>
      <c r="U14" s="2">
        <f>Financeiro!U14+Complemento!V14</f>
        <v>0</v>
      </c>
      <c r="V14" s="2">
        <f>Financeiro!V14+Complemento!W14</f>
        <v>1934.4</v>
      </c>
      <c r="W14" s="2">
        <f>Financeiro!W14+Complemento!X14</f>
        <v>0</v>
      </c>
      <c r="X14" s="2">
        <f>Financeiro!X14+Complemento!Y14</f>
        <v>0</v>
      </c>
      <c r="Y14" s="2">
        <f>Financeiro!Y14+Complemento!Z14</f>
        <v>0</v>
      </c>
      <c r="Z14" s="2">
        <f>Financeiro!Z14+Complemento!AA14</f>
        <v>0</v>
      </c>
      <c r="AA14" s="2">
        <f>Financeiro!AA14+Complemento!AB14</f>
        <v>0</v>
      </c>
      <c r="AB14" s="2">
        <f>Financeiro!AB14+Complemento!AC14</f>
        <v>0</v>
      </c>
      <c r="AC14" s="2">
        <f>Financeiro!AC14+Complemento!AD14</f>
        <v>0</v>
      </c>
      <c r="AD14" s="2">
        <f>Financeiro!AD14+Complemento!AE14</f>
        <v>0</v>
      </c>
      <c r="AE14" s="2">
        <f>Financeiro!AE14+Complemento!AF14</f>
        <v>0</v>
      </c>
      <c r="AF14" s="2">
        <f>Financeiro!AF14+Complemento!AG14</f>
        <v>0</v>
      </c>
      <c r="AG14" s="2">
        <f>Financeiro!AG14+Complemento!AH14</f>
        <v>0</v>
      </c>
      <c r="AH14" s="2">
        <f>Financeiro!AH14+Complemento!AI14</f>
        <v>0</v>
      </c>
      <c r="AI14" s="2">
        <f>Financeiro!AI14+Complemento!AJ14</f>
        <v>0</v>
      </c>
      <c r="AJ14" s="2">
        <f>Financeiro!AJ14+Complemento!AK14</f>
        <v>0</v>
      </c>
      <c r="AK14" s="2">
        <f>Financeiro!AK14+Complemento!AL14</f>
        <v>0</v>
      </c>
      <c r="AL14" s="2">
        <f>Financeiro!AL14+Complemento!AM14</f>
        <v>0</v>
      </c>
      <c r="AM14" s="2">
        <f>Financeiro!AM14+Complemento!AN14</f>
        <v>0</v>
      </c>
      <c r="AN14" s="2">
        <f>Financeiro!AN14+Complemento!AO14</f>
        <v>0</v>
      </c>
      <c r="AO14" s="2">
        <f>Financeiro!AO14+Complemento!AP14</f>
        <v>0</v>
      </c>
      <c r="AP14" s="2">
        <f t="shared" si="0"/>
        <v>1934.4</v>
      </c>
    </row>
    <row r="15" spans="1:42" x14ac:dyDescent="0.25">
      <c r="A15" t="s">
        <v>57</v>
      </c>
      <c r="B15" s="2">
        <f>Financeiro!B15+Complemento!C15</f>
        <v>0</v>
      </c>
      <c r="C15" s="2">
        <f>Financeiro!C15+Complemento!D15</f>
        <v>0</v>
      </c>
      <c r="D15" s="2">
        <f>Financeiro!D15+Complemento!E15</f>
        <v>0</v>
      </c>
      <c r="E15" s="2">
        <f>Financeiro!E15+Complemento!F15</f>
        <v>0</v>
      </c>
      <c r="F15" s="2">
        <f>Financeiro!F15+Complemento!G15</f>
        <v>0</v>
      </c>
      <c r="G15" s="2">
        <f>Financeiro!G15+Complemento!H15</f>
        <v>0</v>
      </c>
      <c r="H15" s="2">
        <f>Financeiro!H15+Complemento!I15</f>
        <v>0</v>
      </c>
      <c r="I15" s="2">
        <f>Financeiro!I15+Complemento!J15</f>
        <v>0</v>
      </c>
      <c r="J15" s="2">
        <f>Financeiro!J15+Complemento!K15</f>
        <v>0</v>
      </c>
      <c r="K15" s="2">
        <f>Financeiro!K15+Complemento!L15</f>
        <v>0</v>
      </c>
      <c r="L15" s="2">
        <f>Financeiro!L15+Complemento!M15</f>
        <v>0</v>
      </c>
      <c r="M15" s="2">
        <f>Financeiro!M15+Complemento!N15</f>
        <v>0</v>
      </c>
      <c r="N15" s="2">
        <f>Financeiro!N15+Complemento!O15</f>
        <v>0</v>
      </c>
      <c r="O15" s="2">
        <f>Financeiro!O15+Complemento!P15</f>
        <v>0</v>
      </c>
      <c r="P15" s="2">
        <f>Financeiro!P15+Complemento!Q15</f>
        <v>0</v>
      </c>
      <c r="Q15" s="2">
        <f>Financeiro!Q15+Complemento!R15</f>
        <v>0</v>
      </c>
      <c r="R15" s="2">
        <f>Financeiro!R15+Complemento!S15</f>
        <v>0</v>
      </c>
      <c r="S15" s="2">
        <f>Financeiro!S15+Complemento!T15</f>
        <v>0</v>
      </c>
      <c r="T15" s="2">
        <f>Financeiro!T15+Complemento!U15</f>
        <v>0</v>
      </c>
      <c r="U15" s="2">
        <f>Financeiro!U15+Complemento!V15</f>
        <v>0</v>
      </c>
      <c r="V15" s="2">
        <f>Financeiro!V15+Complemento!W15</f>
        <v>0</v>
      </c>
      <c r="W15" s="2">
        <f>Financeiro!W15+Complemento!X15</f>
        <v>0</v>
      </c>
      <c r="X15" s="2">
        <f>Financeiro!X15+Complemento!Y15</f>
        <v>0</v>
      </c>
      <c r="Y15" s="2">
        <f>Financeiro!Y15+Complemento!Z15</f>
        <v>0</v>
      </c>
      <c r="Z15" s="2">
        <f>Financeiro!Z15+Complemento!AA15</f>
        <v>0</v>
      </c>
      <c r="AA15" s="2">
        <f>Financeiro!AA15+Complemento!AB15</f>
        <v>0</v>
      </c>
      <c r="AB15" s="2">
        <f>Financeiro!AB15+Complemento!AC15</f>
        <v>0</v>
      </c>
      <c r="AC15" s="2">
        <f>Financeiro!AC15+Complemento!AD15</f>
        <v>0</v>
      </c>
      <c r="AD15" s="2">
        <f>Financeiro!AD15+Complemento!AE15</f>
        <v>0</v>
      </c>
      <c r="AE15" s="2">
        <f>Financeiro!AE15+Complemento!AF15</f>
        <v>0</v>
      </c>
      <c r="AF15" s="2">
        <f>Financeiro!AF15+Complemento!AG15</f>
        <v>0</v>
      </c>
      <c r="AG15" s="2">
        <f>Financeiro!AG15+Complemento!AH15</f>
        <v>0</v>
      </c>
      <c r="AH15" s="2">
        <f>Financeiro!AH15+Complemento!AI15</f>
        <v>0</v>
      </c>
      <c r="AI15" s="2">
        <f>Financeiro!AI15+Complemento!AJ15</f>
        <v>0</v>
      </c>
      <c r="AJ15" s="2">
        <f>Financeiro!AJ15+Complemento!AK15</f>
        <v>0</v>
      </c>
      <c r="AK15" s="2">
        <f>Financeiro!AK15+Complemento!AL15</f>
        <v>0</v>
      </c>
      <c r="AL15" s="2">
        <f>Financeiro!AL15+Complemento!AM15</f>
        <v>0</v>
      </c>
      <c r="AM15" s="2">
        <f>Financeiro!AM15+Complemento!AN15</f>
        <v>1980</v>
      </c>
      <c r="AN15" s="2">
        <f>Financeiro!AN15+Complemento!AO15</f>
        <v>0</v>
      </c>
      <c r="AO15" s="2">
        <f>Financeiro!AO15+Complemento!AP15</f>
        <v>0</v>
      </c>
      <c r="AP15" s="2">
        <f t="shared" si="0"/>
        <v>1980</v>
      </c>
    </row>
    <row r="16" spans="1:42" x14ac:dyDescent="0.25">
      <c r="A16" t="s">
        <v>58</v>
      </c>
      <c r="B16" s="2">
        <f>Financeiro!B16+Complemento!C16</f>
        <v>0</v>
      </c>
      <c r="C16" s="2">
        <f>Financeiro!C16+Complemento!D16</f>
        <v>0</v>
      </c>
      <c r="D16" s="2">
        <f>Financeiro!D16+Complemento!E16</f>
        <v>0</v>
      </c>
      <c r="E16" s="2">
        <f>Financeiro!E16+Complemento!F16</f>
        <v>0</v>
      </c>
      <c r="F16" s="2">
        <f>Financeiro!F16+Complemento!G16</f>
        <v>0</v>
      </c>
      <c r="G16" s="2">
        <f>Financeiro!G16+Complemento!H16</f>
        <v>0</v>
      </c>
      <c r="H16" s="2">
        <f>Financeiro!H16+Complemento!I16</f>
        <v>0</v>
      </c>
      <c r="I16" s="2">
        <f>Financeiro!I16+Complemento!J16</f>
        <v>0</v>
      </c>
      <c r="J16" s="2">
        <f>Financeiro!J16+Complemento!K16</f>
        <v>0</v>
      </c>
      <c r="K16" s="2">
        <f>Financeiro!K16+Complemento!L16</f>
        <v>0</v>
      </c>
      <c r="L16" s="2">
        <f>Financeiro!L16+Complemento!M16</f>
        <v>0</v>
      </c>
      <c r="M16" s="2">
        <f>Financeiro!M16+Complemento!N16</f>
        <v>0</v>
      </c>
      <c r="N16" s="2">
        <f>Financeiro!N16+Complemento!O16</f>
        <v>0</v>
      </c>
      <c r="O16" s="2">
        <f>Financeiro!O16+Complemento!P16</f>
        <v>0</v>
      </c>
      <c r="P16" s="2">
        <f>Financeiro!P16+Complemento!Q16</f>
        <v>0</v>
      </c>
      <c r="Q16" s="2">
        <f>Financeiro!Q16+Complemento!R16</f>
        <v>0</v>
      </c>
      <c r="R16" s="2">
        <f>Financeiro!R16+Complemento!S16</f>
        <v>0</v>
      </c>
      <c r="S16" s="2">
        <f>Financeiro!S16+Complemento!T16</f>
        <v>0</v>
      </c>
      <c r="T16" s="2">
        <f>Financeiro!T16+Complemento!U16</f>
        <v>0</v>
      </c>
      <c r="U16" s="2">
        <f>Financeiro!U16+Complemento!V16</f>
        <v>0</v>
      </c>
      <c r="V16" s="2">
        <f>Financeiro!V16+Complemento!W16</f>
        <v>4451.32</v>
      </c>
      <c r="W16" s="2">
        <f>Financeiro!W16+Complemento!X16</f>
        <v>0</v>
      </c>
      <c r="X16" s="2">
        <f>Financeiro!X16+Complemento!Y16</f>
        <v>0</v>
      </c>
      <c r="Y16" s="2">
        <f>Financeiro!Y16+Complemento!Z16</f>
        <v>0</v>
      </c>
      <c r="Z16" s="2">
        <f>Financeiro!Z16+Complemento!AA16</f>
        <v>0</v>
      </c>
      <c r="AA16" s="2">
        <f>Financeiro!AA16+Complemento!AB16</f>
        <v>0</v>
      </c>
      <c r="AB16" s="2">
        <f>Financeiro!AB16+Complemento!AC16</f>
        <v>0</v>
      </c>
      <c r="AC16" s="2">
        <f>Financeiro!AC16+Complemento!AD16</f>
        <v>0</v>
      </c>
      <c r="AD16" s="2">
        <f>Financeiro!AD16+Complemento!AE16</f>
        <v>0</v>
      </c>
      <c r="AE16" s="2">
        <f>Financeiro!AE16+Complemento!AF16</f>
        <v>0</v>
      </c>
      <c r="AF16" s="2">
        <f>Financeiro!AF16+Complemento!AG16</f>
        <v>0</v>
      </c>
      <c r="AG16" s="2">
        <f>Financeiro!AG16+Complemento!AH16</f>
        <v>0</v>
      </c>
      <c r="AH16" s="2">
        <f>Financeiro!AH16+Complemento!AI16</f>
        <v>0</v>
      </c>
      <c r="AI16" s="2">
        <f>Financeiro!AI16+Complemento!AJ16</f>
        <v>0</v>
      </c>
      <c r="AJ16" s="2">
        <f>Financeiro!AJ16+Complemento!AK16</f>
        <v>0</v>
      </c>
      <c r="AK16" s="2">
        <f>Financeiro!AK16+Complemento!AL16</f>
        <v>0</v>
      </c>
      <c r="AL16" s="2">
        <f>Financeiro!AL16+Complemento!AM16</f>
        <v>0</v>
      </c>
      <c r="AM16" s="2">
        <f>Financeiro!AM16+Complemento!AN16</f>
        <v>0</v>
      </c>
      <c r="AN16" s="2">
        <f>Financeiro!AN16+Complemento!AO16</f>
        <v>0</v>
      </c>
      <c r="AO16" s="2">
        <f>Financeiro!AO16+Complemento!AP16</f>
        <v>0</v>
      </c>
      <c r="AP16" s="2">
        <f t="shared" si="0"/>
        <v>4451.32</v>
      </c>
    </row>
    <row r="17" spans="1:42" x14ac:dyDescent="0.25">
      <c r="A17" t="s">
        <v>59</v>
      </c>
      <c r="B17" s="2">
        <f>Financeiro!B17+Complemento!C17</f>
        <v>0</v>
      </c>
      <c r="C17" s="2">
        <f>Financeiro!C17+Complemento!D17</f>
        <v>0</v>
      </c>
      <c r="D17" s="2">
        <f>Financeiro!D17+Complemento!E17</f>
        <v>0</v>
      </c>
      <c r="E17" s="2">
        <f>Financeiro!E17+Complemento!F17</f>
        <v>0</v>
      </c>
      <c r="F17" s="2">
        <f>Financeiro!F17+Complemento!G17</f>
        <v>0</v>
      </c>
      <c r="G17" s="2">
        <f>Financeiro!G17+Complemento!H17</f>
        <v>0</v>
      </c>
      <c r="H17" s="2">
        <f>Financeiro!H17+Complemento!I17</f>
        <v>0</v>
      </c>
      <c r="I17" s="2">
        <f>Financeiro!I17+Complemento!J17</f>
        <v>0</v>
      </c>
      <c r="J17" s="2">
        <f>Financeiro!J17+Complemento!K17</f>
        <v>0</v>
      </c>
      <c r="K17" s="2">
        <f>Financeiro!K17+Complemento!L17</f>
        <v>0</v>
      </c>
      <c r="L17" s="2">
        <f>Financeiro!L17+Complemento!M17</f>
        <v>0</v>
      </c>
      <c r="M17" s="2">
        <f>Financeiro!M17+Complemento!N17</f>
        <v>0</v>
      </c>
      <c r="N17" s="2">
        <f>Financeiro!N17+Complemento!O17</f>
        <v>0</v>
      </c>
      <c r="O17" s="2">
        <f>Financeiro!O17+Complemento!P17</f>
        <v>0</v>
      </c>
      <c r="P17" s="2">
        <f>Financeiro!P17+Complemento!Q17</f>
        <v>0</v>
      </c>
      <c r="Q17" s="2">
        <f>Financeiro!Q17+Complemento!R17</f>
        <v>0</v>
      </c>
      <c r="R17" s="2">
        <f>Financeiro!R17+Complemento!S17</f>
        <v>0</v>
      </c>
      <c r="S17" s="2">
        <f>Financeiro!S17+Complemento!T17</f>
        <v>0</v>
      </c>
      <c r="T17" s="2">
        <f>Financeiro!T17+Complemento!U17</f>
        <v>0</v>
      </c>
      <c r="U17" s="2">
        <f>Financeiro!U17+Complemento!V17</f>
        <v>0</v>
      </c>
      <c r="V17" s="2">
        <f>Financeiro!V17+Complemento!W17</f>
        <v>4950</v>
      </c>
      <c r="W17" s="2">
        <f>Financeiro!W17+Complemento!X17</f>
        <v>0</v>
      </c>
      <c r="X17" s="2">
        <f>Financeiro!X17+Complemento!Y17</f>
        <v>0</v>
      </c>
      <c r="Y17" s="2">
        <f>Financeiro!Y17+Complemento!Z17</f>
        <v>0</v>
      </c>
      <c r="Z17" s="2">
        <f>Financeiro!Z17+Complemento!AA17</f>
        <v>0</v>
      </c>
      <c r="AA17" s="2">
        <f>Financeiro!AA17+Complemento!AB17</f>
        <v>0</v>
      </c>
      <c r="AB17" s="2">
        <f>Financeiro!AB17+Complemento!AC17</f>
        <v>0</v>
      </c>
      <c r="AC17" s="2">
        <f>Financeiro!AC17+Complemento!AD17</f>
        <v>0</v>
      </c>
      <c r="AD17" s="2">
        <f>Financeiro!AD17+Complemento!AE17</f>
        <v>0</v>
      </c>
      <c r="AE17" s="2">
        <f>Financeiro!AE17+Complemento!AF17</f>
        <v>0</v>
      </c>
      <c r="AF17" s="2">
        <f>Financeiro!AF17+Complemento!AG17</f>
        <v>0</v>
      </c>
      <c r="AG17" s="2">
        <f>Financeiro!AG17+Complemento!AH17</f>
        <v>0</v>
      </c>
      <c r="AH17" s="2">
        <f>Financeiro!AH17+Complemento!AI17</f>
        <v>0</v>
      </c>
      <c r="AI17" s="2">
        <f>Financeiro!AI17+Complemento!AJ17</f>
        <v>0</v>
      </c>
      <c r="AJ17" s="2">
        <f>Financeiro!AJ17+Complemento!AK17</f>
        <v>0</v>
      </c>
      <c r="AK17" s="2">
        <f>Financeiro!AK17+Complemento!AL17</f>
        <v>0</v>
      </c>
      <c r="AL17" s="2">
        <f>Financeiro!AL17+Complemento!AM17</f>
        <v>0</v>
      </c>
      <c r="AM17" s="2">
        <f>Financeiro!AM17+Complemento!AN17</f>
        <v>5940</v>
      </c>
      <c r="AN17" s="2">
        <f>Financeiro!AN17+Complemento!AO17</f>
        <v>0</v>
      </c>
      <c r="AO17" s="2">
        <f>Financeiro!AO17+Complemento!AP17</f>
        <v>0</v>
      </c>
      <c r="AP17" s="2">
        <f t="shared" si="0"/>
        <v>10890</v>
      </c>
    </row>
    <row r="18" spans="1:42" x14ac:dyDescent="0.25">
      <c r="A18" t="s">
        <v>60</v>
      </c>
      <c r="B18" s="2">
        <f>Financeiro!B18+Complemento!C18</f>
        <v>0</v>
      </c>
      <c r="C18" s="2">
        <f>Financeiro!C18+Complemento!D18</f>
        <v>0</v>
      </c>
      <c r="D18" s="2">
        <f>Financeiro!D18+Complemento!E18</f>
        <v>0</v>
      </c>
      <c r="E18" s="2">
        <f>Financeiro!E18+Complemento!F18</f>
        <v>0</v>
      </c>
      <c r="F18" s="2">
        <f>Financeiro!F18+Complemento!G18</f>
        <v>0</v>
      </c>
      <c r="G18" s="2">
        <f>Financeiro!G18+Complemento!H18</f>
        <v>0</v>
      </c>
      <c r="H18" s="2">
        <f>Financeiro!H18+Complemento!I18</f>
        <v>0</v>
      </c>
      <c r="I18" s="2">
        <f>Financeiro!I18+Complemento!J18</f>
        <v>0</v>
      </c>
      <c r="J18" s="2">
        <f>Financeiro!J18+Complemento!K18</f>
        <v>0</v>
      </c>
      <c r="K18" s="2">
        <f>Financeiro!K18+Complemento!L18</f>
        <v>0</v>
      </c>
      <c r="L18" s="2">
        <f>Financeiro!L18+Complemento!M18</f>
        <v>0</v>
      </c>
      <c r="M18" s="2">
        <f>Financeiro!M18+Complemento!N18</f>
        <v>0</v>
      </c>
      <c r="N18" s="2">
        <f>Financeiro!N18+Complemento!O18</f>
        <v>0</v>
      </c>
      <c r="O18" s="2">
        <f>Financeiro!O18+Complemento!P18</f>
        <v>0</v>
      </c>
      <c r="P18" s="2">
        <f>Financeiro!P18+Complemento!Q18</f>
        <v>0</v>
      </c>
      <c r="Q18" s="2">
        <f>Financeiro!Q18+Complemento!R18</f>
        <v>0</v>
      </c>
      <c r="R18" s="2">
        <f>Financeiro!R18+Complemento!S18</f>
        <v>0</v>
      </c>
      <c r="S18" s="2">
        <f>Financeiro!S18+Complemento!T18</f>
        <v>0</v>
      </c>
      <c r="T18" s="2">
        <f>Financeiro!T18+Complemento!U18</f>
        <v>0</v>
      </c>
      <c r="U18" s="2">
        <f>Financeiro!U18+Complemento!V18</f>
        <v>0</v>
      </c>
      <c r="V18" s="2">
        <f>Financeiro!V18+Complemento!W18</f>
        <v>0</v>
      </c>
      <c r="W18" s="2">
        <f>Financeiro!W18+Complemento!X18</f>
        <v>0</v>
      </c>
      <c r="X18" s="2">
        <f>Financeiro!X18+Complemento!Y18</f>
        <v>0</v>
      </c>
      <c r="Y18" s="2">
        <f>Financeiro!Y18+Complemento!Z18</f>
        <v>6890.7999999999993</v>
      </c>
      <c r="Z18" s="2">
        <f>Financeiro!Z18+Complemento!AA18</f>
        <v>0</v>
      </c>
      <c r="AA18" s="2">
        <f>Financeiro!AA18+Complemento!AB18</f>
        <v>0</v>
      </c>
      <c r="AB18" s="2">
        <f>Financeiro!AB18+Complemento!AC18</f>
        <v>0</v>
      </c>
      <c r="AC18" s="2">
        <f>Financeiro!AC18+Complemento!AD18</f>
        <v>0</v>
      </c>
      <c r="AD18" s="2">
        <f>Financeiro!AD18+Complemento!AE18</f>
        <v>0</v>
      </c>
      <c r="AE18" s="2">
        <f>Financeiro!AE18+Complemento!AF18</f>
        <v>0</v>
      </c>
      <c r="AF18" s="2">
        <f>Financeiro!AF18+Complemento!AG18</f>
        <v>0</v>
      </c>
      <c r="AG18" s="2">
        <f>Financeiro!AG18+Complemento!AH18</f>
        <v>0</v>
      </c>
      <c r="AH18" s="2">
        <f>Financeiro!AH18+Complemento!AI18</f>
        <v>0</v>
      </c>
      <c r="AI18" s="2">
        <f>Financeiro!AI18+Complemento!AJ18</f>
        <v>0</v>
      </c>
      <c r="AJ18" s="2">
        <f>Financeiro!AJ18+Complemento!AK18</f>
        <v>0</v>
      </c>
      <c r="AK18" s="2">
        <f>Financeiro!AK18+Complemento!AL18</f>
        <v>0</v>
      </c>
      <c r="AL18" s="2">
        <f>Financeiro!AL18+Complemento!AM18</f>
        <v>0</v>
      </c>
      <c r="AM18" s="2">
        <f>Financeiro!AM18+Complemento!AN18</f>
        <v>0</v>
      </c>
      <c r="AN18" s="2">
        <f>Financeiro!AN18+Complemento!AO18</f>
        <v>0</v>
      </c>
      <c r="AO18" s="2">
        <f>Financeiro!AO18+Complemento!AP18</f>
        <v>0</v>
      </c>
      <c r="AP18" s="2">
        <f t="shared" si="0"/>
        <v>6890.7999999999993</v>
      </c>
    </row>
    <row r="19" spans="1:42" x14ac:dyDescent="0.25">
      <c r="A19" t="s">
        <v>61</v>
      </c>
      <c r="B19" s="2">
        <f>Financeiro!B19+Complemento!C19</f>
        <v>0</v>
      </c>
      <c r="C19" s="2">
        <f>Financeiro!C19+Complemento!D19</f>
        <v>0</v>
      </c>
      <c r="D19" s="2">
        <f>Financeiro!D19+Complemento!E19</f>
        <v>0</v>
      </c>
      <c r="E19" s="2">
        <f>Financeiro!E19+Complemento!F19</f>
        <v>0</v>
      </c>
      <c r="F19" s="2">
        <f>Financeiro!F19+Complemento!G19</f>
        <v>0</v>
      </c>
      <c r="G19" s="2">
        <f>Financeiro!G19+Complemento!H19</f>
        <v>0</v>
      </c>
      <c r="H19" s="2">
        <f>Financeiro!H19+Complemento!I19</f>
        <v>0</v>
      </c>
      <c r="I19" s="2">
        <f>Financeiro!I19+Complemento!J19</f>
        <v>0</v>
      </c>
      <c r="J19" s="2">
        <f>Financeiro!J19+Complemento!K19</f>
        <v>0</v>
      </c>
      <c r="K19" s="2">
        <f>Financeiro!K19+Complemento!L19</f>
        <v>0</v>
      </c>
      <c r="L19" s="2">
        <f>Financeiro!L19+Complemento!M19</f>
        <v>0</v>
      </c>
      <c r="M19" s="2">
        <f>Financeiro!M19+Complemento!N19</f>
        <v>0</v>
      </c>
      <c r="N19" s="2">
        <f>Financeiro!N19+Complemento!O19</f>
        <v>0</v>
      </c>
      <c r="O19" s="2">
        <f>Financeiro!O19+Complemento!P19</f>
        <v>81177.84</v>
      </c>
      <c r="P19" s="2">
        <f>Financeiro!P19+Complemento!Q19</f>
        <v>0</v>
      </c>
      <c r="Q19" s="2">
        <f>Financeiro!Q19+Complemento!R19</f>
        <v>0</v>
      </c>
      <c r="R19" s="2">
        <f>Financeiro!R19+Complemento!S19</f>
        <v>0</v>
      </c>
      <c r="S19" s="2">
        <f>Financeiro!S19+Complemento!T19</f>
        <v>0</v>
      </c>
      <c r="T19" s="2">
        <f>Financeiro!T19+Complemento!U19</f>
        <v>0</v>
      </c>
      <c r="U19" s="2">
        <f>Financeiro!U19+Complemento!V19</f>
        <v>0</v>
      </c>
      <c r="V19" s="2">
        <f>Financeiro!V19+Complemento!W19</f>
        <v>0</v>
      </c>
      <c r="W19" s="2">
        <f>Financeiro!W19+Complemento!X19</f>
        <v>0</v>
      </c>
      <c r="X19" s="2">
        <f>Financeiro!X19+Complemento!Y19</f>
        <v>0</v>
      </c>
      <c r="Y19" s="2">
        <f>Financeiro!Y19+Complemento!Z19</f>
        <v>0</v>
      </c>
      <c r="Z19" s="2">
        <f>Financeiro!Z19+Complemento!AA19</f>
        <v>0</v>
      </c>
      <c r="AA19" s="2">
        <f>Financeiro!AA19+Complemento!AB19</f>
        <v>0</v>
      </c>
      <c r="AB19" s="2">
        <f>Financeiro!AB19+Complemento!AC19</f>
        <v>0</v>
      </c>
      <c r="AC19" s="2">
        <f>Financeiro!AC19+Complemento!AD19</f>
        <v>0</v>
      </c>
      <c r="AD19" s="2">
        <f>Financeiro!AD19+Complemento!AE19</f>
        <v>0</v>
      </c>
      <c r="AE19" s="2">
        <f>Financeiro!AE19+Complemento!AF19</f>
        <v>0</v>
      </c>
      <c r="AF19" s="2">
        <f>Financeiro!AF19+Complemento!AG19</f>
        <v>0</v>
      </c>
      <c r="AG19" s="2">
        <f>Financeiro!AG19+Complemento!AH19</f>
        <v>0</v>
      </c>
      <c r="AH19" s="2">
        <f>Financeiro!AH19+Complemento!AI19</f>
        <v>0</v>
      </c>
      <c r="AI19" s="2">
        <f>Financeiro!AI19+Complemento!AJ19</f>
        <v>0</v>
      </c>
      <c r="AJ19" s="2">
        <f>Financeiro!AJ19+Complemento!AK19</f>
        <v>0</v>
      </c>
      <c r="AK19" s="2">
        <f>Financeiro!AK19+Complemento!AL19</f>
        <v>0</v>
      </c>
      <c r="AL19" s="2">
        <f>Financeiro!AL19+Complemento!AM19</f>
        <v>0</v>
      </c>
      <c r="AM19" s="2">
        <f>Financeiro!AM19+Complemento!AN19</f>
        <v>0</v>
      </c>
      <c r="AN19" s="2">
        <f>Financeiro!AN19+Complemento!AO19</f>
        <v>0</v>
      </c>
      <c r="AO19" s="2">
        <f>Financeiro!AO19+Complemento!AP19</f>
        <v>0</v>
      </c>
      <c r="AP19" s="2">
        <f t="shared" si="0"/>
        <v>81177.84</v>
      </c>
    </row>
    <row r="20" spans="1:42" x14ac:dyDescent="0.25">
      <c r="A20" t="s">
        <v>62</v>
      </c>
      <c r="B20" s="2">
        <f>Financeiro!B20+Complemento!C20</f>
        <v>0</v>
      </c>
      <c r="C20" s="2">
        <f>Financeiro!C20+Complemento!D20</f>
        <v>0</v>
      </c>
      <c r="D20" s="2">
        <f>Financeiro!D20+Complemento!E20</f>
        <v>0</v>
      </c>
      <c r="E20" s="2">
        <f>Financeiro!E20+Complemento!F20</f>
        <v>0</v>
      </c>
      <c r="F20" s="2">
        <f>Financeiro!F20+Complemento!G20</f>
        <v>0</v>
      </c>
      <c r="G20" s="2">
        <f>Financeiro!G20+Complemento!H20</f>
        <v>0</v>
      </c>
      <c r="H20" s="2">
        <f>Financeiro!H20+Complemento!I20</f>
        <v>0</v>
      </c>
      <c r="I20" s="2">
        <f>Financeiro!I20+Complemento!J20</f>
        <v>0</v>
      </c>
      <c r="J20" s="2">
        <f>Financeiro!J20+Complemento!K20</f>
        <v>0</v>
      </c>
      <c r="K20" s="2">
        <f>Financeiro!K20+Complemento!L20</f>
        <v>0</v>
      </c>
      <c r="L20" s="2">
        <f>Financeiro!L20+Complemento!M20</f>
        <v>0</v>
      </c>
      <c r="M20" s="2">
        <f>Financeiro!M20+Complemento!N20</f>
        <v>0</v>
      </c>
      <c r="N20" s="2">
        <f>Financeiro!N20+Complemento!O20</f>
        <v>0</v>
      </c>
      <c r="O20" s="2">
        <f>Financeiro!O20+Complemento!P20</f>
        <v>21560.400000000001</v>
      </c>
      <c r="P20" s="2">
        <f>Financeiro!P20+Complemento!Q20</f>
        <v>0</v>
      </c>
      <c r="Q20" s="2">
        <f>Financeiro!Q20+Complemento!R20</f>
        <v>0</v>
      </c>
      <c r="R20" s="2">
        <f>Financeiro!R20+Complemento!S20</f>
        <v>0</v>
      </c>
      <c r="S20" s="2">
        <f>Financeiro!S20+Complemento!T20</f>
        <v>0</v>
      </c>
      <c r="T20" s="2">
        <f>Financeiro!T20+Complemento!U20</f>
        <v>0</v>
      </c>
      <c r="U20" s="2">
        <f>Financeiro!U20+Complemento!V20</f>
        <v>0</v>
      </c>
      <c r="V20" s="2">
        <f>Financeiro!V20+Complemento!W20</f>
        <v>1796.7</v>
      </c>
      <c r="W20" s="2">
        <f>Financeiro!W20+Complemento!X20</f>
        <v>0</v>
      </c>
      <c r="X20" s="2">
        <f>Financeiro!X20+Complemento!Y20</f>
        <v>0</v>
      </c>
      <c r="Y20" s="2">
        <f>Financeiro!Y20+Complemento!Z20</f>
        <v>0</v>
      </c>
      <c r="Z20" s="2">
        <f>Financeiro!Z20+Complemento!AA20</f>
        <v>0</v>
      </c>
      <c r="AA20" s="2">
        <f>Financeiro!AA20+Complemento!AB20</f>
        <v>0</v>
      </c>
      <c r="AB20" s="2">
        <f>Financeiro!AB20+Complemento!AC20</f>
        <v>0</v>
      </c>
      <c r="AC20" s="2">
        <f>Financeiro!AC20+Complemento!AD20</f>
        <v>0</v>
      </c>
      <c r="AD20" s="2">
        <f>Financeiro!AD20+Complemento!AE20</f>
        <v>0</v>
      </c>
      <c r="AE20" s="2">
        <f>Financeiro!AE20+Complemento!AF20</f>
        <v>0</v>
      </c>
      <c r="AF20" s="2">
        <f>Financeiro!AF20+Complemento!AG20</f>
        <v>0</v>
      </c>
      <c r="AG20" s="2">
        <f>Financeiro!AG20+Complemento!AH20</f>
        <v>0</v>
      </c>
      <c r="AH20" s="2">
        <f>Financeiro!AH20+Complemento!AI20</f>
        <v>0</v>
      </c>
      <c r="AI20" s="2">
        <f>Financeiro!AI20+Complemento!AJ20</f>
        <v>0</v>
      </c>
      <c r="AJ20" s="2">
        <f>Financeiro!AJ20+Complemento!AK20</f>
        <v>0</v>
      </c>
      <c r="AK20" s="2">
        <f>Financeiro!AK20+Complemento!AL20</f>
        <v>0</v>
      </c>
      <c r="AL20" s="2">
        <f>Financeiro!AL20+Complemento!AM20</f>
        <v>0</v>
      </c>
      <c r="AM20" s="2">
        <f>Financeiro!AM20+Complemento!AN20</f>
        <v>0</v>
      </c>
      <c r="AN20" s="2">
        <f>Financeiro!AN20+Complemento!AO20</f>
        <v>0</v>
      </c>
      <c r="AO20" s="2">
        <f>Financeiro!AO20+Complemento!AP20</f>
        <v>0</v>
      </c>
      <c r="AP20" s="2">
        <f t="shared" si="0"/>
        <v>23357.100000000002</v>
      </c>
    </row>
    <row r="21" spans="1:42" x14ac:dyDescent="0.25">
      <c r="A21" t="s">
        <v>63</v>
      </c>
      <c r="B21" s="2">
        <f>Financeiro!B21+Complemento!C21</f>
        <v>30540</v>
      </c>
      <c r="C21" s="2">
        <f>Financeiro!C21+Complemento!D21</f>
        <v>183240</v>
      </c>
      <c r="D21" s="2">
        <f>Financeiro!D21+Complemento!E21</f>
        <v>8551.2000000000007</v>
      </c>
      <c r="E21" s="2">
        <f>Financeiro!E21+Complemento!F21</f>
        <v>0</v>
      </c>
      <c r="F21" s="2">
        <f>Financeiro!F21+Complemento!G21</f>
        <v>0</v>
      </c>
      <c r="G21" s="2">
        <f>Financeiro!G21+Complemento!H21</f>
        <v>2443.1999999999998</v>
      </c>
      <c r="H21" s="2">
        <f>Financeiro!H21+Complemento!I21</f>
        <v>260200.8</v>
      </c>
      <c r="I21" s="2">
        <f>Financeiro!I21+Complemento!J21</f>
        <v>0</v>
      </c>
      <c r="J21" s="2">
        <f>Financeiro!J21+Complemento!K21</f>
        <v>122160</v>
      </c>
      <c r="K21" s="2">
        <f>Financeiro!K21+Complemento!L21</f>
        <v>0</v>
      </c>
      <c r="L21" s="2">
        <f>Financeiro!L21+Complemento!M21</f>
        <v>87955.199999999997</v>
      </c>
      <c r="M21" s="2">
        <f>Financeiro!M21+Complemento!N21</f>
        <v>0</v>
      </c>
      <c r="N21" s="2">
        <f>Financeiro!N21+Complemento!O21</f>
        <v>105057.60000000001</v>
      </c>
      <c r="O21" s="2">
        <f>Financeiro!O21+Complemento!P21</f>
        <v>135597.6</v>
      </c>
      <c r="P21" s="2">
        <f>Financeiro!P21+Complemento!Q21</f>
        <v>1221.5999999999999</v>
      </c>
      <c r="Q21" s="2">
        <f>Financeiro!Q21+Complemento!R21</f>
        <v>0</v>
      </c>
      <c r="R21" s="2">
        <f>Financeiro!R21+Complemento!S21</f>
        <v>0</v>
      </c>
      <c r="S21" s="2">
        <f>Financeiro!S21+Complemento!T21</f>
        <v>193012.8</v>
      </c>
      <c r="T21" s="2">
        <f>Financeiro!T21+Complemento!U21</f>
        <v>26875.200000000001</v>
      </c>
      <c r="U21" s="2">
        <f>Financeiro!U21+Complemento!V21</f>
        <v>17102.400000000001</v>
      </c>
      <c r="V21" s="2">
        <f>Financeiro!V21+Complemento!W21</f>
        <v>89176.8</v>
      </c>
      <c r="W21" s="2">
        <f>Financeiro!W21+Complemento!X21</f>
        <v>0</v>
      </c>
      <c r="X21" s="2">
        <f>Financeiro!X21+Complemento!Y21</f>
        <v>0</v>
      </c>
      <c r="Y21" s="2">
        <f>Financeiro!Y21+Complemento!Z21</f>
        <v>0</v>
      </c>
      <c r="Z21" s="2">
        <f>Financeiro!Z21+Complemento!AA21</f>
        <v>493526.4</v>
      </c>
      <c r="AA21" s="2">
        <f>Financeiro!AA21+Complemento!AB21</f>
        <v>112387.2</v>
      </c>
      <c r="AB21" s="2">
        <f>Financeiro!AB21+Complemento!AC21</f>
        <v>603470.4</v>
      </c>
      <c r="AC21" s="2">
        <f>Financeiro!AC21+Complemento!AD21</f>
        <v>2443.1999999999998</v>
      </c>
      <c r="AD21" s="2">
        <f>Financeiro!AD21+Complemento!AE21</f>
        <v>8551.2000000000007</v>
      </c>
      <c r="AE21" s="2">
        <f>Financeiro!AE21+Complemento!AF21</f>
        <v>24432</v>
      </c>
      <c r="AF21" s="2">
        <f>Financeiro!AF21+Complemento!AG21</f>
        <v>0</v>
      </c>
      <c r="AG21" s="2">
        <f>Financeiro!AG21+Complemento!AH21</f>
        <v>91620</v>
      </c>
      <c r="AH21" s="2">
        <f>Financeiro!AH21+Complemento!AI21</f>
        <v>291962.40000000002</v>
      </c>
      <c r="AI21" s="2">
        <f>Financeiro!AI21+Complemento!AJ21</f>
        <v>21988.799999999999</v>
      </c>
      <c r="AJ21" s="2">
        <f>Financeiro!AJ21+Complemento!AK21</f>
        <v>166137.60000000001</v>
      </c>
      <c r="AK21" s="2">
        <f>Financeiro!AK21+Complemento!AL21</f>
        <v>356707.2</v>
      </c>
      <c r="AL21" s="2">
        <f>Financeiro!AL21+Complemento!AM21</f>
        <v>4886.3999999999996</v>
      </c>
      <c r="AM21" s="2">
        <f>Financeiro!AM21+Complemento!AN21</f>
        <v>278524.79999999999</v>
      </c>
      <c r="AN21" s="2">
        <f>Financeiro!AN21+Complemento!AO21</f>
        <v>647448</v>
      </c>
      <c r="AO21" s="2">
        <f>Financeiro!AO21+Complemento!AP21</f>
        <v>9772.7999999999993</v>
      </c>
      <c r="AP21" s="2">
        <f t="shared" si="0"/>
        <v>4376992.8</v>
      </c>
    </row>
    <row r="22" spans="1:42" x14ac:dyDescent="0.25">
      <c r="A22" t="s">
        <v>64</v>
      </c>
      <c r="B22" s="2">
        <f>Financeiro!B22+Complemento!C22</f>
        <v>0</v>
      </c>
      <c r="C22" s="2">
        <f>Financeiro!C22+Complemento!D22</f>
        <v>0</v>
      </c>
      <c r="D22" s="2">
        <f>Financeiro!D22+Complemento!E22</f>
        <v>0</v>
      </c>
      <c r="E22" s="2">
        <f>Financeiro!E22+Complemento!F22</f>
        <v>2191.1999999999998</v>
      </c>
      <c r="F22" s="2">
        <f>Financeiro!F22+Complemento!G22</f>
        <v>20816.400000000001</v>
      </c>
      <c r="G22" s="2">
        <f>Financeiro!G22+Complemento!H22</f>
        <v>1752.96</v>
      </c>
      <c r="H22" s="2">
        <f>Financeiro!H22+Complemento!I22</f>
        <v>0</v>
      </c>
      <c r="I22" s="2">
        <f>Financeiro!I22+Complemento!J22</f>
        <v>6573.6</v>
      </c>
      <c r="J22" s="2">
        <f>Financeiro!J22+Complemento!K22</f>
        <v>7669.2000000000007</v>
      </c>
      <c r="K22" s="2">
        <f>Financeiro!K22+Complemento!L22</f>
        <v>12270.720000000001</v>
      </c>
      <c r="L22" s="2">
        <f>Financeiro!L22+Complemento!M22</f>
        <v>12051.6</v>
      </c>
      <c r="M22" s="2">
        <f>Financeiro!M22+Complemento!N22</f>
        <v>17529.599999999999</v>
      </c>
      <c r="N22" s="2">
        <f>Financeiro!N22+Complemento!O22</f>
        <v>6135.3600000000006</v>
      </c>
      <c r="O22" s="2">
        <f>Financeiro!O22+Complemento!P22</f>
        <v>0</v>
      </c>
      <c r="P22" s="2">
        <f>Financeiro!P22+Complemento!Q22</f>
        <v>0</v>
      </c>
      <c r="Q22" s="2">
        <f>Financeiro!Q22+Complemento!R22</f>
        <v>6573.6</v>
      </c>
      <c r="R22" s="2">
        <f>Financeiro!R22+Complemento!S22</f>
        <v>14023.68</v>
      </c>
      <c r="S22" s="2">
        <f>Financeiro!S22+Complemento!T22</f>
        <v>0</v>
      </c>
      <c r="T22" s="2">
        <f>Financeiro!T22+Complemento!U22</f>
        <v>4382.3999999999996</v>
      </c>
      <c r="U22" s="2">
        <f>Financeiro!U22+Complemento!V22</f>
        <v>0</v>
      </c>
      <c r="V22" s="2">
        <f>Financeiro!V22+Complemento!W22</f>
        <v>0</v>
      </c>
      <c r="W22" s="2">
        <f>Financeiro!W22+Complemento!X22</f>
        <v>0</v>
      </c>
      <c r="X22" s="2">
        <f>Financeiro!X22+Complemento!Y22</f>
        <v>0</v>
      </c>
      <c r="Y22" s="2">
        <f>Financeiro!Y22+Complemento!Z22</f>
        <v>0</v>
      </c>
      <c r="Z22" s="2">
        <f>Financeiro!Z22+Complemento!AA22</f>
        <v>0</v>
      </c>
      <c r="AA22" s="2">
        <f>Financeiro!AA22+Complemento!AB22</f>
        <v>18625.2</v>
      </c>
      <c r="AB22" s="2">
        <f>Financeiro!AB22+Complemento!AC22</f>
        <v>0</v>
      </c>
      <c r="AC22" s="2">
        <f>Financeiro!AC22+Complemento!AD22</f>
        <v>0</v>
      </c>
      <c r="AD22" s="2">
        <f>Financeiro!AD22+Complemento!AE22</f>
        <v>0</v>
      </c>
      <c r="AE22" s="2">
        <f>Financeiro!AE22+Complemento!AF22</f>
        <v>0</v>
      </c>
      <c r="AF22" s="2">
        <f>Financeiro!AF22+Complemento!AG22</f>
        <v>1752.96</v>
      </c>
      <c r="AG22" s="2">
        <f>Financeiro!AG22+Complemento!AH22</f>
        <v>0</v>
      </c>
      <c r="AH22" s="2">
        <f>Financeiro!AH22+Complemento!AI22</f>
        <v>0</v>
      </c>
      <c r="AI22" s="2">
        <f>Financeiro!AI22+Complemento!AJ22</f>
        <v>876.48</v>
      </c>
      <c r="AJ22" s="2">
        <f>Financeiro!AJ22+Complemento!AK22</f>
        <v>0</v>
      </c>
      <c r="AK22" s="2">
        <f>Financeiro!AK22+Complemento!AL22</f>
        <v>0</v>
      </c>
      <c r="AL22" s="2">
        <f>Financeiro!AL22+Complemento!AM22</f>
        <v>0</v>
      </c>
      <c r="AM22" s="2">
        <f>Financeiro!AM22+Complemento!AN22</f>
        <v>0</v>
      </c>
      <c r="AN22" s="2">
        <f>Financeiro!AN22+Complemento!AO22</f>
        <v>0</v>
      </c>
      <c r="AO22" s="2">
        <f>Financeiro!AO22+Complemento!AP22</f>
        <v>0</v>
      </c>
      <c r="AP22" s="2">
        <f t="shared" si="0"/>
        <v>133224.96000000002</v>
      </c>
    </row>
    <row r="23" spans="1:42" x14ac:dyDescent="0.25">
      <c r="A23" t="s">
        <v>43</v>
      </c>
      <c r="B23" s="2">
        <f t="shared" ref="B23:AO23" si="1">SUM(B2:B22)</f>
        <v>36178.5</v>
      </c>
      <c r="C23" s="2">
        <f t="shared" si="1"/>
        <v>183240</v>
      </c>
      <c r="D23" s="2">
        <f t="shared" si="1"/>
        <v>24339</v>
      </c>
      <c r="E23" s="2">
        <f t="shared" si="1"/>
        <v>2191.1999999999998</v>
      </c>
      <c r="F23" s="2">
        <f t="shared" si="1"/>
        <v>20816.400000000001</v>
      </c>
      <c r="G23" s="2">
        <f t="shared" si="1"/>
        <v>4196.16</v>
      </c>
      <c r="H23" s="2">
        <f t="shared" si="1"/>
        <v>260200.8</v>
      </c>
      <c r="I23" s="2">
        <f t="shared" si="1"/>
        <v>6573.6</v>
      </c>
      <c r="J23" s="2">
        <f t="shared" si="1"/>
        <v>129829.2</v>
      </c>
      <c r="K23" s="2">
        <f t="shared" si="1"/>
        <v>12270.720000000001</v>
      </c>
      <c r="L23" s="2">
        <f t="shared" si="1"/>
        <v>100006.8</v>
      </c>
      <c r="M23" s="2">
        <f t="shared" si="1"/>
        <v>61385.599999999999</v>
      </c>
      <c r="N23" s="2">
        <f t="shared" si="1"/>
        <v>143500.59999999998</v>
      </c>
      <c r="O23" s="2">
        <f t="shared" si="1"/>
        <v>299026.48</v>
      </c>
      <c r="P23" s="2">
        <f t="shared" si="1"/>
        <v>3477</v>
      </c>
      <c r="Q23" s="2">
        <f t="shared" si="1"/>
        <v>6573.6</v>
      </c>
      <c r="R23" s="2">
        <f t="shared" si="1"/>
        <v>28405.760000000002</v>
      </c>
      <c r="S23" s="2">
        <f t="shared" si="1"/>
        <v>210363.81</v>
      </c>
      <c r="T23" s="2">
        <f t="shared" si="1"/>
        <v>31257.599999999999</v>
      </c>
      <c r="U23" s="2">
        <f t="shared" si="1"/>
        <v>24751.08</v>
      </c>
      <c r="V23" s="2">
        <f t="shared" si="1"/>
        <v>134059.18</v>
      </c>
      <c r="W23" s="2">
        <f t="shared" si="1"/>
        <v>7317.45</v>
      </c>
      <c r="X23" s="2">
        <f t="shared" si="1"/>
        <v>1691.55</v>
      </c>
      <c r="Y23" s="2">
        <f t="shared" si="1"/>
        <v>24969.279999999995</v>
      </c>
      <c r="Z23" s="2">
        <f t="shared" si="1"/>
        <v>521718.9</v>
      </c>
      <c r="AA23" s="2">
        <f t="shared" si="1"/>
        <v>240686.44</v>
      </c>
      <c r="AB23" s="2">
        <f t="shared" si="1"/>
        <v>666699.30000000005</v>
      </c>
      <c r="AC23" s="2">
        <f t="shared" si="1"/>
        <v>13720.2</v>
      </c>
      <c r="AD23" s="2">
        <f t="shared" si="1"/>
        <v>10242.75</v>
      </c>
      <c r="AE23" s="2">
        <f t="shared" si="1"/>
        <v>29506.65</v>
      </c>
      <c r="AF23" s="2">
        <f t="shared" si="1"/>
        <v>1752.96</v>
      </c>
      <c r="AG23" s="2">
        <f t="shared" si="1"/>
        <v>91620</v>
      </c>
      <c r="AH23" s="2">
        <f t="shared" si="1"/>
        <v>388810.64</v>
      </c>
      <c r="AI23" s="2">
        <f t="shared" si="1"/>
        <v>22865.279999999999</v>
      </c>
      <c r="AJ23" s="2">
        <f t="shared" si="1"/>
        <v>232702.19</v>
      </c>
      <c r="AK23" s="2">
        <f t="shared" si="1"/>
        <v>459702.33</v>
      </c>
      <c r="AL23" s="2">
        <f t="shared" si="1"/>
        <v>6577.95</v>
      </c>
      <c r="AM23" s="2">
        <f t="shared" si="1"/>
        <v>436009.51</v>
      </c>
      <c r="AN23" s="2">
        <f t="shared" si="1"/>
        <v>647448</v>
      </c>
      <c r="AO23" s="2">
        <f t="shared" si="1"/>
        <v>55547.179999999993</v>
      </c>
      <c r="AP23" s="2">
        <f>SUM(AP2:AP22)</f>
        <v>5582231.6499999994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Delib</vt:lpstr>
      <vt:lpstr>Resumo</vt:lpstr>
      <vt:lpstr>Físico</vt:lpstr>
      <vt:lpstr>Financeiro</vt:lpstr>
      <vt:lpstr>Complemento</vt:lpstr>
      <vt:lpstr>Total</vt:lpstr>
      <vt:lpstr>delib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2025-07-14T19:02:04Z</dcterms:created>
  <dcterms:modified xsi:type="dcterms:W3CDTF">2025-07-29T17:56:00Z</dcterms:modified>
</cp:coreProperties>
</file>