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Julho\Detalhado\"/>
    </mc:Choice>
  </mc:AlternateContent>
  <xr:revisionPtr revIDLastSave="0" documentId="13_ncr:1_{968B1C1B-2812-4C55-B714-B7334135751E}" xr6:coauthVersionLast="47" xr6:coauthVersionMax="47" xr10:uidLastSave="{00000000-0000-0000-0000-000000000000}"/>
  <bookViews>
    <workbookView xWindow="780" yWindow="600" windowWidth="14490" windowHeight="15600" activeTab="4" xr2:uid="{B651B910-0B01-4D77-ABC7-E07B8A25D4EE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definedNames>
    <definedName name="delib">Delib!$A$1:$P$40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B22" i="5"/>
  <c r="AF3" i="5"/>
  <c r="AF4" i="5"/>
  <c r="AF5" i="5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B2" i="5"/>
  <c r="C3" i="4"/>
  <c r="D3" i="4"/>
  <c r="E3" i="4"/>
  <c r="F3" i="4"/>
  <c r="G3" i="4"/>
  <c r="H3" i="4"/>
  <c r="I3" i="4"/>
  <c r="J3" i="4"/>
  <c r="AG3" i="4" s="1"/>
  <c r="K3" i="4"/>
  <c r="L3" i="4"/>
  <c r="M3" i="4"/>
  <c r="N3" i="4"/>
  <c r="O3" i="4"/>
  <c r="P3" i="4"/>
  <c r="Q3" i="4"/>
  <c r="R3" i="4"/>
  <c r="R22" i="4" s="1"/>
  <c r="S3" i="4"/>
  <c r="T3" i="4"/>
  <c r="U3" i="4"/>
  <c r="V3" i="4"/>
  <c r="W3" i="4"/>
  <c r="X3" i="4"/>
  <c r="Y3" i="4"/>
  <c r="Z3" i="4"/>
  <c r="Z22" i="4" s="1"/>
  <c r="AA3" i="4"/>
  <c r="AB3" i="4"/>
  <c r="AC3" i="4"/>
  <c r="AD3" i="4"/>
  <c r="AE3" i="4"/>
  <c r="AF3" i="4"/>
  <c r="C4" i="4"/>
  <c r="D4" i="4"/>
  <c r="AG4" i="4" s="1"/>
  <c r="E4" i="4"/>
  <c r="F4" i="4"/>
  <c r="G4" i="4"/>
  <c r="H4" i="4"/>
  <c r="I4" i="4"/>
  <c r="J4" i="4"/>
  <c r="K4" i="4"/>
  <c r="L4" i="4"/>
  <c r="L22" i="4" s="1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B22" i="4" s="1"/>
  <c r="AC4" i="4"/>
  <c r="AD4" i="4"/>
  <c r="AE4" i="4"/>
  <c r="AF4" i="4"/>
  <c r="C5" i="4"/>
  <c r="D5" i="4"/>
  <c r="E5" i="4"/>
  <c r="F5" i="4"/>
  <c r="AG5" i="4" s="1"/>
  <c r="G5" i="4"/>
  <c r="H5" i="4"/>
  <c r="I5" i="4"/>
  <c r="J5" i="4"/>
  <c r="K5" i="4"/>
  <c r="L5" i="4"/>
  <c r="M5" i="4"/>
  <c r="N5" i="4"/>
  <c r="N22" i="4" s="1"/>
  <c r="O5" i="4"/>
  <c r="P5" i="4"/>
  <c r="Q5" i="4"/>
  <c r="R5" i="4"/>
  <c r="S5" i="4"/>
  <c r="T5" i="4"/>
  <c r="U5" i="4"/>
  <c r="V5" i="4"/>
  <c r="V22" i="4" s="1"/>
  <c r="W5" i="4"/>
  <c r="X5" i="4"/>
  <c r="Y5" i="4"/>
  <c r="Z5" i="4"/>
  <c r="AA5" i="4"/>
  <c r="AB5" i="4"/>
  <c r="AC5" i="4"/>
  <c r="AD5" i="4"/>
  <c r="AE5" i="4"/>
  <c r="AF5" i="4"/>
  <c r="C6" i="4"/>
  <c r="D6" i="4"/>
  <c r="E6" i="4"/>
  <c r="F6" i="4"/>
  <c r="G6" i="4"/>
  <c r="H6" i="4"/>
  <c r="AG6" i="4" s="1"/>
  <c r="I6" i="4"/>
  <c r="J6" i="4"/>
  <c r="K6" i="4"/>
  <c r="L6" i="4"/>
  <c r="M6" i="4"/>
  <c r="N6" i="4"/>
  <c r="O6" i="4"/>
  <c r="P6" i="4"/>
  <c r="P22" i="4" s="1"/>
  <c r="Q6" i="4"/>
  <c r="R6" i="4"/>
  <c r="S6" i="4"/>
  <c r="T6" i="4"/>
  <c r="U6" i="4"/>
  <c r="V6" i="4"/>
  <c r="W6" i="4"/>
  <c r="X6" i="4"/>
  <c r="X22" i="4" s="1"/>
  <c r="Y6" i="4"/>
  <c r="Z6" i="4"/>
  <c r="AA6" i="4"/>
  <c r="AB6" i="4"/>
  <c r="AC6" i="4"/>
  <c r="AD6" i="4"/>
  <c r="AE6" i="4"/>
  <c r="AF6" i="4"/>
  <c r="AF22" i="4" s="1"/>
  <c r="C7" i="4"/>
  <c r="D7" i="4"/>
  <c r="E7" i="4"/>
  <c r="F7" i="4"/>
  <c r="G7" i="4"/>
  <c r="H7" i="4"/>
  <c r="I7" i="4"/>
  <c r="J7" i="4"/>
  <c r="AG7" i="4" s="1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C8" i="4"/>
  <c r="D8" i="4"/>
  <c r="AG8" i="4" s="1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C9" i="4"/>
  <c r="D9" i="4"/>
  <c r="E9" i="4"/>
  <c r="F9" i="4"/>
  <c r="AG9" i="4" s="1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C11" i="4"/>
  <c r="D11" i="4"/>
  <c r="E11" i="4"/>
  <c r="F11" i="4"/>
  <c r="G11" i="4"/>
  <c r="H11" i="4"/>
  <c r="I11" i="4"/>
  <c r="J11" i="4"/>
  <c r="AG11" i="4" s="1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C12" i="4"/>
  <c r="D12" i="4"/>
  <c r="AG12" i="4" s="1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C13" i="4"/>
  <c r="D13" i="4"/>
  <c r="E13" i="4"/>
  <c r="F13" i="4"/>
  <c r="AG13" i="4" s="1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C14" i="4"/>
  <c r="D14" i="4"/>
  <c r="E14" i="4"/>
  <c r="F14" i="4"/>
  <c r="G14" i="4"/>
  <c r="H14" i="4"/>
  <c r="AG14" i="4" s="1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C15" i="4"/>
  <c r="D15" i="4"/>
  <c r="E15" i="4"/>
  <c r="F15" i="4"/>
  <c r="G15" i="4"/>
  <c r="H15" i="4"/>
  <c r="I15" i="4"/>
  <c r="J15" i="4"/>
  <c r="AG15" i="4" s="1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C16" i="4"/>
  <c r="D16" i="4"/>
  <c r="AG16" i="4" s="1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C17" i="4"/>
  <c r="D17" i="4"/>
  <c r="E17" i="4"/>
  <c r="F17" i="4"/>
  <c r="AG17" i="4" s="1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C19" i="4"/>
  <c r="D19" i="4"/>
  <c r="E19" i="4"/>
  <c r="F19" i="4"/>
  <c r="G19" i="4"/>
  <c r="H19" i="4"/>
  <c r="I19" i="4"/>
  <c r="J19" i="4"/>
  <c r="AG19" i="4" s="1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C20" i="4"/>
  <c r="D20" i="4"/>
  <c r="AG20" i="4" s="1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C21" i="4"/>
  <c r="D21" i="4"/>
  <c r="E21" i="4"/>
  <c r="F21" i="4"/>
  <c r="AG21" i="4" s="1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D2" i="4"/>
  <c r="E2" i="4"/>
  <c r="F2" i="4"/>
  <c r="G2" i="4"/>
  <c r="G22" i="4" s="1"/>
  <c r="H2" i="4"/>
  <c r="I2" i="4"/>
  <c r="J2" i="4"/>
  <c r="K2" i="4"/>
  <c r="K22" i="4" s="1"/>
  <c r="L2" i="4"/>
  <c r="M2" i="4"/>
  <c r="N2" i="4"/>
  <c r="O2" i="4"/>
  <c r="O22" i="4" s="1"/>
  <c r="P2" i="4"/>
  <c r="Q2" i="4"/>
  <c r="R2" i="4"/>
  <c r="S2" i="4"/>
  <c r="S22" i="4" s="1"/>
  <c r="T2" i="4"/>
  <c r="U2" i="4"/>
  <c r="V2" i="4"/>
  <c r="W2" i="4"/>
  <c r="W22" i="4" s="1"/>
  <c r="X2" i="4"/>
  <c r="Y2" i="4"/>
  <c r="Z2" i="4"/>
  <c r="AA2" i="4"/>
  <c r="AA22" i="4" s="1"/>
  <c r="AB2" i="4"/>
  <c r="AC2" i="4"/>
  <c r="AD2" i="4"/>
  <c r="AE2" i="4"/>
  <c r="AE22" i="4" s="1"/>
  <c r="AF2" i="4"/>
  <c r="C2" i="4"/>
  <c r="C22" i="4" s="1"/>
  <c r="AG10" i="4"/>
  <c r="AG18" i="4"/>
  <c r="E22" i="4"/>
  <c r="I22" i="4"/>
  <c r="M22" i="4"/>
  <c r="Q22" i="4"/>
  <c r="T22" i="4"/>
  <c r="U22" i="4"/>
  <c r="Y22" i="4"/>
  <c r="AC22" i="4"/>
  <c r="AD22" i="4"/>
  <c r="AF22" i="5" l="1"/>
  <c r="H22" i="4"/>
  <c r="D22" i="4"/>
  <c r="F22" i="4"/>
  <c r="J22" i="4"/>
  <c r="AG2" i="4"/>
  <c r="AG2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" i="4"/>
</calcChain>
</file>

<file path=xl/sharedStrings.xml><?xml version="1.0" encoding="utf-8"?>
<sst xmlns="http://schemas.openxmlformats.org/spreadsheetml/2006/main" count="366" uniqueCount="98">
  <si>
    <t>Estabelecimentos CNES-SC</t>
  </si>
  <si>
    <t>0405010010 CORRECAO CIRURGICA DE ENTROPIO E ECTROPIO</t>
  </si>
  <si>
    <t>0405010079 EXERESE DE CALAZIO E OUTRAS PEQUENAS LESOES DA PA</t>
  </si>
  <si>
    <t>0405010117 RECONSTITUICAO DE CANAL LACRIMAL</t>
  </si>
  <si>
    <t>0405010125 RECONSTITUICAO PARCIAL DE PALPEBRA COM TARSORRAFI</t>
  </si>
  <si>
    <t>0405020023 CORRECAO CIRURGICA DO ESTRABISMO (ATE 2 MUSCULOS)</t>
  </si>
  <si>
    <t>0405030045 FOTOCOAGULACAO A LASER</t>
  </si>
  <si>
    <t>0405030134 VITRECTOMIA ANTERIOR</t>
  </si>
  <si>
    <t>0405030193 PAN-FOTOCOAGULACAO DE RETINA A LASER</t>
  </si>
  <si>
    <t>0405040202 TRATAMENTO DE PTOSE PALPEBRAL</t>
  </si>
  <si>
    <t>0405040210 REPOSICIONAMENTO DE LENTE INTRAOCULAR</t>
  </si>
  <si>
    <t>0405050020 CAPSULOTOMIA A YAG LASER</t>
  </si>
  <si>
    <t>0405050046 CICLOCRIOCOAGULACAO / DIATERMIA</t>
  </si>
  <si>
    <t>0405050127 FOTOTRABECULOPLASTIA A LASER</t>
  </si>
  <si>
    <t>0405050151 IMPLANTE SECUNDARIO DE LENTE INTRA-OCULAR - LIO</t>
  </si>
  <si>
    <t>0405050194 IRIDOTOMIA A LASER</t>
  </si>
  <si>
    <t>0405050216 RECOBRIMENTO CONJUNTIVAL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</si>
  <si>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</si>
  <si>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</si>
  <si>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</si>
  <si>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</si>
  <si>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Total</t>
  </si>
  <si>
    <t>0610062 HOSPITAL DE OLHOS DE CONCORDIA LTDA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</si>
  <si>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</si>
  <si>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</si>
  <si>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</si>
  <si>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</si>
  <si>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2491249 HOSPITAL SANTA CRUZ DE CANOINHAS</t>
  </si>
  <si>
    <t>2521296 HOSPITAL BETHESDA</t>
  </si>
  <si>
    <t>2521873 HOSPITAL BEATRIZ RAMOS</t>
  </si>
  <si>
    <t>2522209 HOSPITAL MISERICORDIA</t>
  </si>
  <si>
    <t>2522691 HOSPITAL E MATERNIDADE MARIETA KONDER BORNHAUSEN</t>
  </si>
  <si>
    <t>2541343 CLINICA DE OLHOS PEREIRA</t>
  </si>
  <si>
    <t>2558246 HOSPITAL SANTA ISABEL</t>
  </si>
  <si>
    <t>2568713 HOSPITAL REGIONAL ALTO VALE</t>
  </si>
  <si>
    <t>2662914 HOSPITAL SEARA DO BEM MATERNO E INFANTIL</t>
  </si>
  <si>
    <t>2778831 HOSPITAL NOSSA SENHORA DA IMACULADA CONCEICAO</t>
  </si>
  <si>
    <t>2884402 INSTITUTO WSC DE OFTALMOLOGIA</t>
  </si>
  <si>
    <t>3123251 HOSPITAL DE OLHOS DE BLUMENAU</t>
  </si>
  <si>
    <t>3180948 CLINICA DE OLHOS DR ROBERTO VON HERTWIG</t>
  </si>
  <si>
    <t>3590909 HOSPITAL DA VISAO</t>
  </si>
  <si>
    <t>5164222 NIEDERAUER CLINICA DE OLHOS HOSPITAL DIA LTDA</t>
  </si>
  <si>
    <t>5458471 INSTITUTO DE OLHOS ALTO VALE</t>
  </si>
  <si>
    <t>6567274 CLINICA DE OLHOS ANTONELLI</t>
  </si>
  <si>
    <t>7486596 HOSPITAL REGIONAL DE BIGUACU HELMUTH NASS</t>
  </si>
  <si>
    <t>7728557 BOJ FILIAL</t>
  </si>
  <si>
    <t>7847777 HOSPITAL JOAO SCHREIBER</t>
  </si>
  <si>
    <t>7990774 UNITA ESPECIALIDADES MEDICAS</t>
  </si>
  <si>
    <t>9175849 OPHTALMUS CLINICA DE OLHOS CC</t>
  </si>
  <si>
    <t>9359397 HOSPITAL DA VISAO JOINVILLE</t>
  </si>
  <si>
    <t>9712038 HOSPITAL DE OLHOS DE CRICIUMA</t>
  </si>
  <si>
    <t>9819371 CLINICA MEDICA CORAL</t>
  </si>
  <si>
    <t>Pagar</t>
  </si>
  <si>
    <t>0405020015 - CORREÇÃO CIRÚRGICA DE ESTRABISMO (ACIMA DE 2 MUSCULOS)</t>
  </si>
  <si>
    <t>OFTALMO</t>
  </si>
  <si>
    <t>APAC MS/AIH MS</t>
  </si>
  <si>
    <t>média</t>
  </si>
  <si>
    <t>0405020023 - CORREÇÃO CIRÚRGICA DO ESTRABISMO (ATE 2 MUSCULOS)</t>
  </si>
  <si>
    <t>0405050151 - IMPLANTE SECUNDÁRIO DE LENTE INTRA-OCULAR - LIO</t>
  </si>
  <si>
    <t>0405050143 - IMPLANTE INTRA-ESTROMAL</t>
  </si>
  <si>
    <t>0405030070 - RETINOPEXIA COM INTROFLEXÃO ESCLERAL</t>
  </si>
  <si>
    <t>0405050321 - TRABECULECTOMIA</t>
  </si>
  <si>
    <t>0405050224 - RECONSTITUIÇÃO DE FORNIX CONJUNTIVAL</t>
  </si>
  <si>
    <t>0405040105 - EXPLANTE DE LENTE INTRA OCULAR</t>
  </si>
  <si>
    <t>0405050372 - FACOEMULSIFICAÇÃO COM IMPLANTE DE LENTE INTRA-OCULAR DOBRAVEL</t>
  </si>
  <si>
    <t>0405030134 - VITRECTOMIA ANTERIOR</t>
  </si>
  <si>
    <t>0405010117 - RECONSTITUICAO DE CANAL LACRIMAL</t>
  </si>
  <si>
    <t>0405010036 - DACRIOCISTORRINOSTOMIA</t>
  </si>
  <si>
    <t>0405050119 - FACOEMULSIFICAÇÃO COM IMPLANTE DE LENTE INTRA-OCULAR RIGIDA</t>
  </si>
  <si>
    <t>0405010125 - RECONSTITUIÇÃO PARCIAL DE PALPEBRA COM TARSORRAFIA</t>
  </si>
  <si>
    <t>0405010010 - CORRECAO CIRURGICA DE ENTROPIO E ECTROPIO</t>
  </si>
  <si>
    <t>0405050046 - CICLOCRIOCOAGULAÇÃO / DIATERMIA</t>
  </si>
  <si>
    <t>0405040016 - CORREÇÃO CIRURGICA DE LAGOFTALMO</t>
  </si>
  <si>
    <t>0405010028 - CORREÇÃO CIRÚRGICA DE EPICANTO E TELECANTO</t>
  </si>
  <si>
    <t>0405030045 - FOTOCOAGULAÇÃO A LASER</t>
  </si>
  <si>
    <t>APAC MS</t>
  </si>
  <si>
    <t>0405050097 - FACECTOMIA COM IMPLANTE DE LENTE INTRA-OCULAR</t>
  </si>
  <si>
    <t>0405050216 - RECOBRIMENTO CONJUNTIVAL</t>
  </si>
  <si>
    <t>0405050011 - CAPSULECTOMIA POSTERIOR CIRURGICA</t>
  </si>
  <si>
    <t>0405050100 - FACECTOMIA S/ IMPLANTE DE LENTE INTRA-OCULAR</t>
  </si>
  <si>
    <t>0405010079 - EXÉRESE DE CALAZIO E OUTRAS PEQUENAS LESOES DA PALPEBRA E SUPERCILIOS</t>
  </si>
  <si>
    <t>0405040210 - REPOSICIONAMENTO DE LENTE INTRAOCULAR</t>
  </si>
  <si>
    <t>0405050054 - CICLODIALISE</t>
  </si>
  <si>
    <t>0405050020 - CAPSULOTOMIA A YAG LASER</t>
  </si>
  <si>
    <t>0405050127 - FOTOTRABECULOPLASTIA A LASER</t>
  </si>
  <si>
    <t>0405050194 - IRIDOTOMIA A LASER</t>
  </si>
  <si>
    <t>0405040202 - TRATAMENTO DE PTOSE PALPEBRAL</t>
  </si>
  <si>
    <t>0405030193 - PAN-FOTOCOAGULAÇÃO DE RETINA A LASER</t>
  </si>
  <si>
    <t>0409050083 - POSTECTOMIA</t>
  </si>
  <si>
    <t>UROLOGIA/NEFROLOGIA</t>
  </si>
  <si>
    <t>AIH Estado/APAC MS</t>
  </si>
  <si>
    <t>0418010080 - IMPLANTE DE CATETER TIPO TENCKHOFF OU SIMILAR P/ DPA/DPAC</t>
  </si>
  <si>
    <t>0418020019 - INTERVENCAO EM FÍSTULA ARTERIO-VENOSA</t>
  </si>
  <si>
    <t>0418020027 - LIGADURA DE FISTULA ARTERIO-VENOSA</t>
  </si>
  <si>
    <t>0418010021 - CONFECCAO DE FISTULA ARTERIO-VENOSA C/ ENXERTO AUTOLOGO</t>
  </si>
  <si>
    <t>0418010030 - CONFECCAO DE FISTULA ARTERIO-VENOSA P/ HEMODIALISE</t>
  </si>
  <si>
    <t>0418010013 - CONFECCAO DE FISTULA ARTERIO-VENOSA C/ ENXERTIA DE POLITETRAFLUORETILENO (PTFE)</t>
  </si>
  <si>
    <t>0405040075 EVISCERACAO DE GLOBO OCULAR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</si>
</sst>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0D8FE-CC41-427B-AF0A-BC2114DDCDEF}">
  <dimension ref="A1:P40"/>
  <sheetViews>
    <sheetView workbookViewId="0">
      <selection activeCell="P22" sqref="P22"/>
    </sheetView>
  </sheetViews>
  <sheetFormatPr defaultRowHeight="15" x14ac:dyDescent="0.25"/>
  <cols>
    <col min="1" max="1" width="10" bestFit="1" customWidth="1"/>
  </cols>
  <sheetData>
    <row r="1" spans="1:16" x14ac:dyDescent="0.25">
      <c r="P1" t="s">
        <v>52</v>
      </c>
    </row>
    <row r="2" spans="1:16" x14ac:dyDescent="0.25">
      <c r="A2">
        <v>405020015</v>
      </c>
      <c r="B2" t="s">
        <v>53</v>
      </c>
      <c r="C2" t="s">
        <v>54</v>
      </c>
      <c r="D2" t="s">
        <v>55</v>
      </c>
      <c r="E2">
        <v>1661.76</v>
      </c>
      <c r="F2">
        <v>1661.76</v>
      </c>
      <c r="G2">
        <v>1661.76</v>
      </c>
      <c r="I2">
        <v>3323.52</v>
      </c>
      <c r="J2" t="s">
        <v>56</v>
      </c>
      <c r="K2">
        <v>6647.04</v>
      </c>
      <c r="L2">
        <v>0</v>
      </c>
      <c r="N2">
        <v>1</v>
      </c>
    </row>
    <row r="3" spans="1:16" x14ac:dyDescent="0.25">
      <c r="A3">
        <v>405020023</v>
      </c>
      <c r="B3" t="s">
        <v>57</v>
      </c>
      <c r="C3" t="s">
        <v>54</v>
      </c>
      <c r="D3" t="s">
        <v>55</v>
      </c>
      <c r="E3">
        <v>1167.82</v>
      </c>
      <c r="F3">
        <v>1167.82</v>
      </c>
      <c r="G3">
        <v>1167.82</v>
      </c>
      <c r="I3">
        <v>2335.64</v>
      </c>
      <c r="J3" t="s">
        <v>56</v>
      </c>
      <c r="K3">
        <v>4671.28</v>
      </c>
      <c r="L3">
        <v>0</v>
      </c>
      <c r="N3">
        <v>1</v>
      </c>
    </row>
    <row r="4" spans="1:16" x14ac:dyDescent="0.25">
      <c r="A4">
        <v>405050151</v>
      </c>
      <c r="B4" t="s">
        <v>58</v>
      </c>
      <c r="C4" t="s">
        <v>54</v>
      </c>
      <c r="D4" t="s">
        <v>55</v>
      </c>
      <c r="E4">
        <v>1112.83</v>
      </c>
      <c r="F4">
        <v>1112.83</v>
      </c>
      <c r="G4">
        <v>1112.83</v>
      </c>
      <c r="I4">
        <v>2225.66</v>
      </c>
      <c r="J4" t="s">
        <v>56</v>
      </c>
      <c r="K4">
        <v>4451.32</v>
      </c>
      <c r="L4">
        <v>0</v>
      </c>
      <c r="N4">
        <v>1</v>
      </c>
    </row>
    <row r="5" spans="1:16" x14ac:dyDescent="0.25">
      <c r="A5">
        <v>405050143</v>
      </c>
      <c r="B5" t="s">
        <v>59</v>
      </c>
      <c r="C5" t="s">
        <v>54</v>
      </c>
      <c r="D5" t="s">
        <v>55</v>
      </c>
      <c r="E5">
        <v>902.95</v>
      </c>
      <c r="F5">
        <v>1083.55</v>
      </c>
      <c r="G5">
        <v>1083.55</v>
      </c>
      <c r="I5">
        <v>2167.1</v>
      </c>
      <c r="J5" t="s">
        <v>56</v>
      </c>
      <c r="K5">
        <v>4334.2</v>
      </c>
      <c r="L5">
        <v>0</v>
      </c>
      <c r="N5">
        <v>1.2000110748103439</v>
      </c>
    </row>
    <row r="6" spans="1:16" x14ac:dyDescent="0.25">
      <c r="A6">
        <v>405030070</v>
      </c>
      <c r="B6" t="s">
        <v>60</v>
      </c>
      <c r="C6" t="s">
        <v>54</v>
      </c>
      <c r="D6" t="s">
        <v>55</v>
      </c>
      <c r="E6">
        <v>1074.8599999999999</v>
      </c>
      <c r="F6">
        <v>1074.8599999999999</v>
      </c>
      <c r="G6">
        <v>1074.8599999999999</v>
      </c>
      <c r="I6">
        <v>2149.7199999999998</v>
      </c>
      <c r="J6" t="s">
        <v>56</v>
      </c>
      <c r="K6">
        <v>4299.4399999999996</v>
      </c>
      <c r="L6">
        <v>0</v>
      </c>
      <c r="N6">
        <v>1</v>
      </c>
    </row>
    <row r="7" spans="1:16" x14ac:dyDescent="0.25">
      <c r="A7">
        <v>405050321</v>
      </c>
      <c r="B7" t="s">
        <v>61</v>
      </c>
      <c r="C7" t="s">
        <v>54</v>
      </c>
      <c r="D7" t="s">
        <v>55</v>
      </c>
      <c r="E7">
        <v>898.35</v>
      </c>
      <c r="F7">
        <v>898.35</v>
      </c>
      <c r="G7">
        <v>898.35</v>
      </c>
      <c r="I7">
        <v>1796.7</v>
      </c>
      <c r="J7" t="s">
        <v>56</v>
      </c>
      <c r="K7">
        <v>3593.4</v>
      </c>
      <c r="L7">
        <v>0</v>
      </c>
      <c r="N7">
        <v>1</v>
      </c>
    </row>
    <row r="8" spans="1:16" x14ac:dyDescent="0.25">
      <c r="A8">
        <v>405050224</v>
      </c>
      <c r="B8" t="s">
        <v>62</v>
      </c>
      <c r="C8" t="s">
        <v>54</v>
      </c>
      <c r="D8" t="s">
        <v>55</v>
      </c>
      <c r="E8">
        <v>436.44</v>
      </c>
      <c r="F8">
        <v>436.44</v>
      </c>
      <c r="G8">
        <v>872.88</v>
      </c>
      <c r="I8">
        <v>1309.32</v>
      </c>
      <c r="J8" t="s">
        <v>56</v>
      </c>
      <c r="K8">
        <v>1745.76</v>
      </c>
      <c r="L8">
        <v>0</v>
      </c>
      <c r="N8">
        <v>2</v>
      </c>
    </row>
    <row r="9" spans="1:16" x14ac:dyDescent="0.25">
      <c r="A9">
        <v>405040105</v>
      </c>
      <c r="B9" t="s">
        <v>63</v>
      </c>
      <c r="C9" t="s">
        <v>54</v>
      </c>
      <c r="D9" t="s">
        <v>55</v>
      </c>
      <c r="E9">
        <v>846.19</v>
      </c>
      <c r="F9">
        <v>846.19</v>
      </c>
      <c r="G9">
        <v>846.19</v>
      </c>
      <c r="I9">
        <v>1692.38</v>
      </c>
      <c r="J9" t="s">
        <v>56</v>
      </c>
      <c r="K9">
        <v>3384.76</v>
      </c>
      <c r="L9">
        <v>0</v>
      </c>
      <c r="N9">
        <v>1</v>
      </c>
    </row>
    <row r="10" spans="1:16" x14ac:dyDescent="0.25">
      <c r="A10">
        <v>405050372</v>
      </c>
      <c r="B10" t="s">
        <v>64</v>
      </c>
      <c r="C10" t="s">
        <v>54</v>
      </c>
      <c r="D10" t="s">
        <v>55</v>
      </c>
      <c r="E10">
        <v>771.6</v>
      </c>
      <c r="F10">
        <v>771.6</v>
      </c>
      <c r="G10">
        <v>450</v>
      </c>
      <c r="I10">
        <v>1221.5999999999999</v>
      </c>
      <c r="J10" t="s">
        <v>56</v>
      </c>
      <c r="K10">
        <v>3086.4</v>
      </c>
      <c r="L10">
        <v>0</v>
      </c>
      <c r="N10">
        <v>0.58320373250388802</v>
      </c>
    </row>
    <row r="11" spans="1:16" x14ac:dyDescent="0.25">
      <c r="A11">
        <v>405030134</v>
      </c>
      <c r="B11" t="s">
        <v>65</v>
      </c>
      <c r="C11" t="s">
        <v>54</v>
      </c>
      <c r="D11" t="s">
        <v>55</v>
      </c>
      <c r="E11">
        <v>381.08</v>
      </c>
      <c r="F11">
        <v>381.08</v>
      </c>
      <c r="G11">
        <v>762.16</v>
      </c>
      <c r="I11">
        <v>1143.24</v>
      </c>
      <c r="J11" t="s">
        <v>56</v>
      </c>
      <c r="K11">
        <v>1524.32</v>
      </c>
      <c r="L11">
        <v>0</v>
      </c>
      <c r="N11">
        <v>2</v>
      </c>
    </row>
    <row r="12" spans="1:16" x14ac:dyDescent="0.25">
      <c r="A12">
        <v>405010117</v>
      </c>
      <c r="B12" t="s">
        <v>66</v>
      </c>
      <c r="C12" t="s">
        <v>54</v>
      </c>
      <c r="D12" t="s">
        <v>55</v>
      </c>
      <c r="E12">
        <v>689.66</v>
      </c>
      <c r="F12">
        <v>689.66</v>
      </c>
      <c r="G12">
        <v>689.66</v>
      </c>
      <c r="I12">
        <v>1379.32</v>
      </c>
      <c r="J12" t="s">
        <v>56</v>
      </c>
      <c r="K12">
        <v>2758.64</v>
      </c>
      <c r="L12">
        <v>0</v>
      </c>
      <c r="N12">
        <v>1</v>
      </c>
    </row>
    <row r="13" spans="1:16" x14ac:dyDescent="0.25">
      <c r="A13">
        <v>405010036</v>
      </c>
      <c r="B13" t="s">
        <v>67</v>
      </c>
      <c r="C13" t="s">
        <v>54</v>
      </c>
      <c r="D13" t="s">
        <v>55</v>
      </c>
      <c r="E13">
        <v>681.87</v>
      </c>
      <c r="F13">
        <v>681.87</v>
      </c>
      <c r="G13">
        <v>681.87</v>
      </c>
      <c r="I13">
        <v>1363.74</v>
      </c>
      <c r="J13" t="s">
        <v>56</v>
      </c>
      <c r="K13">
        <v>2727.48</v>
      </c>
      <c r="L13">
        <v>0</v>
      </c>
      <c r="N13">
        <v>1</v>
      </c>
    </row>
    <row r="14" spans="1:16" x14ac:dyDescent="0.25">
      <c r="A14">
        <v>405050119</v>
      </c>
      <c r="B14" t="s">
        <v>68</v>
      </c>
      <c r="C14" t="s">
        <v>54</v>
      </c>
      <c r="D14" t="s">
        <v>55</v>
      </c>
      <c r="E14">
        <v>651.6</v>
      </c>
      <c r="F14">
        <v>651.6</v>
      </c>
      <c r="G14">
        <v>450</v>
      </c>
      <c r="I14">
        <v>1101.5999999999999</v>
      </c>
      <c r="J14" t="s">
        <v>56</v>
      </c>
      <c r="K14">
        <v>2606.4</v>
      </c>
      <c r="L14">
        <v>0</v>
      </c>
      <c r="N14">
        <v>0.69060773480662985</v>
      </c>
    </row>
    <row r="15" spans="1:16" x14ac:dyDescent="0.25">
      <c r="A15">
        <v>405010125</v>
      </c>
      <c r="B15" t="s">
        <v>69</v>
      </c>
      <c r="C15" t="s">
        <v>54</v>
      </c>
      <c r="D15" t="s">
        <v>55</v>
      </c>
      <c r="E15">
        <v>311.04000000000002</v>
      </c>
      <c r="F15">
        <v>311.04000000000002</v>
      </c>
      <c r="G15">
        <v>622.08000000000004</v>
      </c>
      <c r="I15">
        <v>933.12000000000012</v>
      </c>
      <c r="J15" t="s">
        <v>56</v>
      </c>
      <c r="K15">
        <v>1244.1600000000001</v>
      </c>
      <c r="L15">
        <v>0</v>
      </c>
      <c r="N15">
        <v>2</v>
      </c>
    </row>
    <row r="16" spans="1:16" x14ac:dyDescent="0.25">
      <c r="A16">
        <v>405010010</v>
      </c>
      <c r="B16" t="s">
        <v>70</v>
      </c>
      <c r="C16" t="s">
        <v>54</v>
      </c>
      <c r="D16" t="s">
        <v>55</v>
      </c>
      <c r="E16">
        <v>203.74</v>
      </c>
      <c r="F16">
        <v>203.74</v>
      </c>
      <c r="G16">
        <v>611.22</v>
      </c>
      <c r="I16">
        <v>814.96</v>
      </c>
      <c r="J16" t="s">
        <v>56</v>
      </c>
      <c r="K16">
        <v>814.96</v>
      </c>
      <c r="L16">
        <v>0</v>
      </c>
      <c r="N16">
        <v>3</v>
      </c>
    </row>
    <row r="17" spans="1:16" x14ac:dyDescent="0.25">
      <c r="A17">
        <v>405050046</v>
      </c>
      <c r="B17" t="s">
        <v>71</v>
      </c>
      <c r="C17" t="s">
        <v>54</v>
      </c>
      <c r="D17" t="s">
        <v>55</v>
      </c>
      <c r="E17">
        <v>587.51</v>
      </c>
      <c r="F17">
        <v>587.51</v>
      </c>
      <c r="G17">
        <v>587.51</v>
      </c>
      <c r="I17">
        <v>1175.02</v>
      </c>
      <c r="J17" t="s">
        <v>56</v>
      </c>
      <c r="K17">
        <v>2350.04</v>
      </c>
      <c r="L17">
        <v>0</v>
      </c>
      <c r="N17">
        <v>1</v>
      </c>
    </row>
    <row r="18" spans="1:16" x14ac:dyDescent="0.25">
      <c r="A18">
        <v>405040016</v>
      </c>
      <c r="B18" t="s">
        <v>72</v>
      </c>
      <c r="C18" t="s">
        <v>54</v>
      </c>
      <c r="D18" t="s">
        <v>55</v>
      </c>
      <c r="E18">
        <v>282.08</v>
      </c>
      <c r="F18">
        <v>282.08999999999997</v>
      </c>
      <c r="G18">
        <v>564.17999999999995</v>
      </c>
      <c r="I18">
        <v>846.27</v>
      </c>
      <c r="J18" t="s">
        <v>56</v>
      </c>
      <c r="K18">
        <v>1128.3599999999999</v>
      </c>
      <c r="L18">
        <v>0</v>
      </c>
      <c r="N18">
        <v>2.0000709018718092</v>
      </c>
    </row>
    <row r="19" spans="1:16" x14ac:dyDescent="0.25">
      <c r="A19">
        <v>405010028</v>
      </c>
      <c r="B19" t="s">
        <v>73</v>
      </c>
      <c r="C19" t="s">
        <v>54</v>
      </c>
      <c r="D19" t="s">
        <v>55</v>
      </c>
      <c r="E19">
        <v>278.89999999999998</v>
      </c>
      <c r="F19">
        <v>278.89999999999998</v>
      </c>
      <c r="G19">
        <v>557.79999999999995</v>
      </c>
      <c r="I19">
        <v>836.69999999999993</v>
      </c>
      <c r="J19" t="s">
        <v>56</v>
      </c>
      <c r="K19">
        <v>1115.5999999999999</v>
      </c>
      <c r="L19">
        <v>0</v>
      </c>
      <c r="N19">
        <v>2</v>
      </c>
    </row>
    <row r="20" spans="1:16" x14ac:dyDescent="0.25">
      <c r="A20">
        <v>405030045</v>
      </c>
      <c r="B20" t="s">
        <v>74</v>
      </c>
      <c r="C20" t="s">
        <v>54</v>
      </c>
      <c r="D20" t="s">
        <v>75</v>
      </c>
      <c r="E20">
        <v>107.61</v>
      </c>
      <c r="G20">
        <v>538.04999999999995</v>
      </c>
      <c r="I20">
        <v>645.66</v>
      </c>
      <c r="J20" t="s">
        <v>56</v>
      </c>
      <c r="K20">
        <v>0</v>
      </c>
      <c r="L20">
        <v>538.04999999999995</v>
      </c>
      <c r="N20">
        <v>5</v>
      </c>
      <c r="P20">
        <v>107.61</v>
      </c>
    </row>
    <row r="21" spans="1:16" x14ac:dyDescent="0.25">
      <c r="A21">
        <v>405050097</v>
      </c>
      <c r="B21" t="s">
        <v>76</v>
      </c>
      <c r="C21" t="s">
        <v>54</v>
      </c>
      <c r="D21" t="s">
        <v>55</v>
      </c>
      <c r="E21">
        <v>531.6</v>
      </c>
      <c r="F21">
        <v>531.6</v>
      </c>
      <c r="G21">
        <v>531.6</v>
      </c>
      <c r="I21">
        <v>1063.2</v>
      </c>
      <c r="J21" t="s">
        <v>56</v>
      </c>
      <c r="K21">
        <v>2126.4</v>
      </c>
      <c r="L21">
        <v>0</v>
      </c>
      <c r="N21">
        <v>1</v>
      </c>
    </row>
    <row r="22" spans="1:16" x14ac:dyDescent="0.25">
      <c r="A22">
        <v>405050216</v>
      </c>
      <c r="B22" t="s">
        <v>77</v>
      </c>
      <c r="C22" t="s">
        <v>54</v>
      </c>
      <c r="D22" t="s">
        <v>55</v>
      </c>
      <c r="E22">
        <v>172.27</v>
      </c>
      <c r="F22">
        <v>172.27</v>
      </c>
      <c r="G22">
        <v>516.81000000000006</v>
      </c>
      <c r="I22">
        <v>689.08</v>
      </c>
      <c r="J22" t="s">
        <v>56</v>
      </c>
      <c r="K22">
        <v>689.08</v>
      </c>
      <c r="L22">
        <v>0</v>
      </c>
      <c r="N22">
        <v>3</v>
      </c>
    </row>
    <row r="23" spans="1:16" x14ac:dyDescent="0.25">
      <c r="A23">
        <v>405050011</v>
      </c>
      <c r="B23" t="s">
        <v>78</v>
      </c>
      <c r="C23" t="s">
        <v>54</v>
      </c>
      <c r="D23" t="s">
        <v>55</v>
      </c>
      <c r="E23">
        <v>180.45</v>
      </c>
      <c r="F23">
        <v>249.85</v>
      </c>
      <c r="G23">
        <v>499.7</v>
      </c>
      <c r="I23">
        <v>749.55</v>
      </c>
      <c r="J23" t="s">
        <v>56</v>
      </c>
      <c r="K23">
        <v>999.4</v>
      </c>
      <c r="L23">
        <v>0</v>
      </c>
      <c r="N23">
        <v>2.7691881407592134</v>
      </c>
    </row>
    <row r="24" spans="1:16" x14ac:dyDescent="0.25">
      <c r="A24">
        <v>405050100</v>
      </c>
      <c r="B24" t="s">
        <v>79</v>
      </c>
      <c r="C24" t="s">
        <v>54</v>
      </c>
      <c r="D24" t="s">
        <v>55</v>
      </c>
      <c r="E24">
        <v>483.6</v>
      </c>
      <c r="F24">
        <v>483.6</v>
      </c>
      <c r="G24">
        <v>483.6</v>
      </c>
      <c r="I24">
        <v>967.2</v>
      </c>
      <c r="J24" t="s">
        <v>56</v>
      </c>
      <c r="K24">
        <v>1934.4</v>
      </c>
      <c r="L24">
        <v>0</v>
      </c>
      <c r="N24">
        <v>1</v>
      </c>
    </row>
    <row r="25" spans="1:16" x14ac:dyDescent="0.25">
      <c r="A25">
        <v>405010079</v>
      </c>
      <c r="B25" t="s">
        <v>80</v>
      </c>
      <c r="C25" t="s">
        <v>54</v>
      </c>
      <c r="D25" t="s">
        <v>55</v>
      </c>
      <c r="E25">
        <v>78.75</v>
      </c>
      <c r="F25">
        <v>78.75</v>
      </c>
      <c r="G25">
        <v>472.5</v>
      </c>
      <c r="I25">
        <v>551.25</v>
      </c>
      <c r="J25" t="s">
        <v>56</v>
      </c>
      <c r="K25">
        <v>315</v>
      </c>
      <c r="L25">
        <v>157.5</v>
      </c>
      <c r="N25">
        <v>6</v>
      </c>
      <c r="P25">
        <v>157.5</v>
      </c>
    </row>
    <row r="26" spans="1:16" x14ac:dyDescent="0.25">
      <c r="A26">
        <v>405040210</v>
      </c>
      <c r="B26" t="s">
        <v>81</v>
      </c>
      <c r="C26" t="s">
        <v>54</v>
      </c>
      <c r="D26" t="s">
        <v>55</v>
      </c>
      <c r="E26">
        <v>453.6</v>
      </c>
      <c r="F26">
        <v>453.61</v>
      </c>
      <c r="G26">
        <v>453.61</v>
      </c>
      <c r="I26">
        <v>907.22</v>
      </c>
      <c r="J26" t="s">
        <v>56</v>
      </c>
      <c r="K26">
        <v>1814.44</v>
      </c>
      <c r="L26">
        <v>0</v>
      </c>
      <c r="N26">
        <v>1.0000220458553792</v>
      </c>
    </row>
    <row r="27" spans="1:16" x14ac:dyDescent="0.25">
      <c r="A27">
        <v>405050054</v>
      </c>
      <c r="B27" t="s">
        <v>82</v>
      </c>
      <c r="C27" t="s">
        <v>54</v>
      </c>
      <c r="D27" t="s">
        <v>55</v>
      </c>
      <c r="E27">
        <v>453.41</v>
      </c>
      <c r="F27">
        <v>453.41</v>
      </c>
      <c r="G27">
        <v>453.41</v>
      </c>
      <c r="I27">
        <v>906.82</v>
      </c>
      <c r="J27" t="s">
        <v>56</v>
      </c>
      <c r="K27">
        <v>1813.64</v>
      </c>
      <c r="L27">
        <v>0</v>
      </c>
      <c r="N27">
        <v>1</v>
      </c>
    </row>
    <row r="28" spans="1:16" x14ac:dyDescent="0.25">
      <c r="A28">
        <v>405050020</v>
      </c>
      <c r="B28" t="s">
        <v>83</v>
      </c>
      <c r="C28" t="s">
        <v>54</v>
      </c>
      <c r="D28" t="s">
        <v>75</v>
      </c>
      <c r="E28">
        <v>112.77</v>
      </c>
      <c r="G28">
        <v>451.08</v>
      </c>
      <c r="I28">
        <v>563.85</v>
      </c>
      <c r="J28" t="s">
        <v>56</v>
      </c>
      <c r="K28">
        <v>0</v>
      </c>
      <c r="L28">
        <v>451.08</v>
      </c>
      <c r="N28">
        <v>4</v>
      </c>
    </row>
    <row r="29" spans="1:16" x14ac:dyDescent="0.25">
      <c r="A29">
        <v>405050127</v>
      </c>
      <c r="B29" t="s">
        <v>84</v>
      </c>
      <c r="C29" t="s">
        <v>54</v>
      </c>
      <c r="D29" t="s">
        <v>75</v>
      </c>
      <c r="E29">
        <v>45</v>
      </c>
      <c r="G29">
        <v>450</v>
      </c>
      <c r="I29">
        <v>495</v>
      </c>
      <c r="J29" t="s">
        <v>56</v>
      </c>
      <c r="K29">
        <v>0</v>
      </c>
      <c r="L29">
        <v>450</v>
      </c>
      <c r="N29">
        <v>10</v>
      </c>
      <c r="P29">
        <v>270</v>
      </c>
    </row>
    <row r="30" spans="1:16" x14ac:dyDescent="0.25">
      <c r="A30">
        <v>405050194</v>
      </c>
      <c r="B30" t="s">
        <v>85</v>
      </c>
      <c r="C30" t="s">
        <v>54</v>
      </c>
      <c r="D30" t="s">
        <v>75</v>
      </c>
      <c r="E30">
        <v>45</v>
      </c>
      <c r="G30">
        <v>450</v>
      </c>
      <c r="I30">
        <v>495</v>
      </c>
      <c r="J30" t="s">
        <v>56</v>
      </c>
      <c r="K30">
        <v>0</v>
      </c>
      <c r="L30">
        <v>450</v>
      </c>
      <c r="N30">
        <v>10</v>
      </c>
      <c r="P30">
        <v>270</v>
      </c>
    </row>
    <row r="31" spans="1:16" x14ac:dyDescent="0.25">
      <c r="A31">
        <v>405040202</v>
      </c>
      <c r="B31" t="s">
        <v>86</v>
      </c>
      <c r="C31" t="s">
        <v>54</v>
      </c>
      <c r="D31" t="s">
        <v>55</v>
      </c>
      <c r="E31">
        <v>449.44</v>
      </c>
      <c r="F31">
        <v>449.44</v>
      </c>
      <c r="G31">
        <v>449.44</v>
      </c>
      <c r="I31">
        <v>898.88</v>
      </c>
      <c r="J31" t="s">
        <v>56</v>
      </c>
      <c r="K31">
        <v>1797.76</v>
      </c>
      <c r="L31">
        <v>0</v>
      </c>
      <c r="N31">
        <v>1</v>
      </c>
    </row>
    <row r="32" spans="1:16" x14ac:dyDescent="0.25">
      <c r="A32">
        <v>405030193</v>
      </c>
      <c r="B32" t="s">
        <v>87</v>
      </c>
      <c r="C32" t="s">
        <v>54</v>
      </c>
      <c r="D32" t="s">
        <v>55</v>
      </c>
      <c r="E32">
        <v>430.46</v>
      </c>
      <c r="F32">
        <v>430.46</v>
      </c>
      <c r="G32">
        <v>430.46</v>
      </c>
      <c r="I32">
        <v>860.92</v>
      </c>
      <c r="J32" t="s">
        <v>56</v>
      </c>
      <c r="K32">
        <v>1721.84</v>
      </c>
      <c r="L32">
        <v>0</v>
      </c>
      <c r="N32">
        <v>1</v>
      </c>
    </row>
    <row r="33" spans="1:14" x14ac:dyDescent="0.25">
      <c r="A33">
        <v>409050083</v>
      </c>
      <c r="B33" t="s">
        <v>88</v>
      </c>
      <c r="C33" t="s">
        <v>89</v>
      </c>
      <c r="D33" t="s">
        <v>90</v>
      </c>
      <c r="F33">
        <v>219.12</v>
      </c>
      <c r="G33">
        <v>657.36</v>
      </c>
      <c r="I33">
        <v>876.48</v>
      </c>
      <c r="J33" t="s">
        <v>56</v>
      </c>
      <c r="K33">
        <v>876.48</v>
      </c>
      <c r="L33">
        <v>0</v>
      </c>
      <c r="N33" t="e">
        <v>#DIV/0!</v>
      </c>
    </row>
    <row r="34" spans="1:14" x14ac:dyDescent="0.25">
      <c r="A34">
        <v>418010080</v>
      </c>
      <c r="B34" t="s">
        <v>91</v>
      </c>
      <c r="C34" t="s">
        <v>89</v>
      </c>
      <c r="D34" t="s">
        <v>75</v>
      </c>
      <c r="E34">
        <v>400</v>
      </c>
      <c r="G34">
        <v>1200</v>
      </c>
      <c r="I34">
        <v>1200</v>
      </c>
      <c r="J34" t="s">
        <v>56</v>
      </c>
      <c r="K34">
        <v>0</v>
      </c>
      <c r="L34">
        <v>1200</v>
      </c>
      <c r="N34">
        <v>3</v>
      </c>
    </row>
    <row r="35" spans="1:14" x14ac:dyDescent="0.25">
      <c r="A35">
        <v>418020019</v>
      </c>
      <c r="B35" t="s">
        <v>92</v>
      </c>
      <c r="C35" t="s">
        <v>89</v>
      </c>
      <c r="D35" t="s">
        <v>75</v>
      </c>
      <c r="E35">
        <v>600</v>
      </c>
      <c r="G35">
        <v>1800</v>
      </c>
      <c r="I35">
        <v>1800</v>
      </c>
      <c r="J35" t="s">
        <v>56</v>
      </c>
      <c r="K35">
        <v>0</v>
      </c>
      <c r="L35">
        <v>1800</v>
      </c>
      <c r="N35">
        <v>3</v>
      </c>
    </row>
    <row r="36" spans="1:14" x14ac:dyDescent="0.25">
      <c r="A36">
        <v>418020027</v>
      </c>
      <c r="B36" t="s">
        <v>93</v>
      </c>
      <c r="C36" t="s">
        <v>89</v>
      </c>
      <c r="D36" t="s">
        <v>75</v>
      </c>
      <c r="E36">
        <v>600</v>
      </c>
      <c r="G36">
        <v>1800</v>
      </c>
      <c r="I36">
        <v>1800</v>
      </c>
      <c r="J36" t="s">
        <v>56</v>
      </c>
      <c r="K36">
        <v>0</v>
      </c>
      <c r="L36">
        <v>1800</v>
      </c>
      <c r="N36">
        <v>3</v>
      </c>
    </row>
    <row r="37" spans="1:14" x14ac:dyDescent="0.25">
      <c r="A37">
        <v>418010021</v>
      </c>
      <c r="B37" t="s">
        <v>94</v>
      </c>
      <c r="C37" t="s">
        <v>89</v>
      </c>
      <c r="D37" t="s">
        <v>75</v>
      </c>
      <c r="E37">
        <v>685.53</v>
      </c>
      <c r="G37">
        <v>2056.59</v>
      </c>
      <c r="I37">
        <v>2056.59</v>
      </c>
      <c r="J37" t="s">
        <v>56</v>
      </c>
      <c r="K37">
        <v>0</v>
      </c>
      <c r="L37">
        <v>2056.59</v>
      </c>
      <c r="N37">
        <v>3.0000000000000004</v>
      </c>
    </row>
    <row r="38" spans="1:14" x14ac:dyDescent="0.25">
      <c r="A38">
        <v>418010030</v>
      </c>
      <c r="B38" t="s">
        <v>95</v>
      </c>
      <c r="C38" t="s">
        <v>89</v>
      </c>
      <c r="D38" t="s">
        <v>75</v>
      </c>
      <c r="E38">
        <v>859.2</v>
      </c>
      <c r="G38">
        <v>2577.6000000000004</v>
      </c>
      <c r="I38">
        <v>2577.6000000000004</v>
      </c>
      <c r="J38" t="s">
        <v>56</v>
      </c>
      <c r="K38">
        <v>0</v>
      </c>
      <c r="L38">
        <v>2577.6000000000004</v>
      </c>
      <c r="N38">
        <v>3.0000000000000004</v>
      </c>
    </row>
    <row r="39" spans="1:14" x14ac:dyDescent="0.25">
      <c r="A39">
        <v>418010013</v>
      </c>
      <c r="B39" t="s">
        <v>96</v>
      </c>
      <c r="C39" t="s">
        <v>89</v>
      </c>
      <c r="D39" t="s">
        <v>75</v>
      </c>
      <c r="E39">
        <v>1453.85</v>
      </c>
      <c r="G39">
        <v>4361.5499999999993</v>
      </c>
      <c r="I39">
        <v>4361.5499999999993</v>
      </c>
      <c r="J39" t="s">
        <v>56</v>
      </c>
      <c r="K39">
        <v>0</v>
      </c>
      <c r="L39">
        <v>4361.5499999999993</v>
      </c>
      <c r="N39">
        <v>2.9999999999999996</v>
      </c>
    </row>
    <row r="40" spans="1:14" x14ac:dyDescent="0.25">
      <c r="A40">
        <v>405040075</v>
      </c>
      <c r="B40" t="s">
        <v>97</v>
      </c>
      <c r="E40">
        <v>0</v>
      </c>
      <c r="F40">
        <v>0</v>
      </c>
      <c r="G40">
        <v>0</v>
      </c>
      <c r="H40">
        <v>0</v>
      </c>
      <c r="I40">
        <v>0</v>
      </c>
      <c r="K40">
        <v>0</v>
      </c>
      <c r="L40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8BB7B-535F-40A9-891D-139F084FE36F}">
  <dimension ref="A1:AF22"/>
  <sheetViews>
    <sheetView topLeftCell="T1" workbookViewId="0">
      <selection activeCell="B22" sqref="B22:AF22"/>
    </sheetView>
  </sheetViews>
  <sheetFormatPr defaultRowHeight="15" x14ac:dyDescent="0.25"/>
  <cols>
    <col min="1" max="1" width="10.85546875" customWidth="1"/>
  </cols>
  <sheetData>
    <row r="1" spans="1:32" x14ac:dyDescent="0.25">
      <c r="A1" t="s">
        <v>0</v>
      </c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21</v>
      </c>
    </row>
    <row r="2" spans="1:32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3</v>
      </c>
      <c r="R2">
        <v>3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5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11</v>
      </c>
    </row>
    <row r="3" spans="1:32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15</v>
      </c>
      <c r="T3">
        <v>0</v>
      </c>
      <c r="U3">
        <v>0</v>
      </c>
      <c r="V3">
        <v>0</v>
      </c>
      <c r="W3">
        <v>0</v>
      </c>
      <c r="X3">
        <v>0</v>
      </c>
      <c r="Y3">
        <v>3</v>
      </c>
      <c r="Z3">
        <v>0</v>
      </c>
      <c r="AA3">
        <v>0</v>
      </c>
      <c r="AB3">
        <v>0</v>
      </c>
      <c r="AC3">
        <v>0</v>
      </c>
      <c r="AD3">
        <v>17</v>
      </c>
      <c r="AE3">
        <v>0</v>
      </c>
      <c r="AF3">
        <v>36</v>
      </c>
    </row>
    <row r="4" spans="1:32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3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5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8</v>
      </c>
    </row>
    <row r="5" spans="1:32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2</v>
      </c>
      <c r="K5">
        <v>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7</v>
      </c>
    </row>
    <row r="6" spans="1:32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2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2</v>
      </c>
    </row>
    <row r="7" spans="1:32" x14ac:dyDescent="0.25">
      <c r="A7" t="s">
        <v>6</v>
      </c>
      <c r="B7">
        <v>4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17</v>
      </c>
      <c r="P7">
        <v>0</v>
      </c>
      <c r="Q7">
        <v>0</v>
      </c>
      <c r="R7">
        <v>1</v>
      </c>
      <c r="S7">
        <v>0</v>
      </c>
      <c r="T7">
        <v>81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58</v>
      </c>
      <c r="AB7">
        <v>0</v>
      </c>
      <c r="AC7">
        <v>0</v>
      </c>
      <c r="AD7">
        <v>10</v>
      </c>
      <c r="AE7">
        <v>0</v>
      </c>
      <c r="AF7">
        <v>171</v>
      </c>
    </row>
    <row r="8" spans="1:32" x14ac:dyDescent="0.25">
      <c r="A8" t="s">
        <v>7</v>
      </c>
      <c r="B8">
        <v>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2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4</v>
      </c>
    </row>
    <row r="9" spans="1:32" x14ac:dyDescent="0.25">
      <c r="A9" t="s">
        <v>8</v>
      </c>
      <c r="B9">
        <v>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3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9</v>
      </c>
      <c r="AC9">
        <v>0</v>
      </c>
      <c r="AD9">
        <v>91</v>
      </c>
      <c r="AE9">
        <v>35</v>
      </c>
      <c r="AF9">
        <v>142</v>
      </c>
    </row>
    <row r="10" spans="1:32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125</v>
      </c>
      <c r="K10">
        <v>4</v>
      </c>
      <c r="L10">
        <v>0</v>
      </c>
      <c r="M10">
        <v>0</v>
      </c>
      <c r="N10">
        <v>16</v>
      </c>
      <c r="O10">
        <v>0</v>
      </c>
      <c r="P10">
        <v>0</v>
      </c>
      <c r="Q10">
        <v>10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155</v>
      </c>
    </row>
    <row r="11" spans="1:32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1</v>
      </c>
    </row>
    <row r="12" spans="1:32" x14ac:dyDescent="0.25">
      <c r="A12" t="s">
        <v>11</v>
      </c>
      <c r="B12">
        <v>5</v>
      </c>
      <c r="C12">
        <v>0</v>
      </c>
      <c r="D12">
        <v>0</v>
      </c>
      <c r="E12">
        <v>42</v>
      </c>
      <c r="F12">
        <v>0</v>
      </c>
      <c r="G12">
        <v>0</v>
      </c>
      <c r="H12">
        <v>0</v>
      </c>
      <c r="I12">
        <v>0</v>
      </c>
      <c r="J12">
        <v>2</v>
      </c>
      <c r="K12">
        <v>0</v>
      </c>
      <c r="L12">
        <v>4</v>
      </c>
      <c r="M12">
        <v>0</v>
      </c>
      <c r="N12">
        <v>0</v>
      </c>
      <c r="O12">
        <v>16</v>
      </c>
      <c r="P12">
        <v>0</v>
      </c>
      <c r="Q12">
        <v>9</v>
      </c>
      <c r="R12">
        <v>20</v>
      </c>
      <c r="S12">
        <v>0</v>
      </c>
      <c r="T12">
        <v>0</v>
      </c>
      <c r="U12">
        <v>20</v>
      </c>
      <c r="V12">
        <v>10</v>
      </c>
      <c r="W12">
        <v>0</v>
      </c>
      <c r="X12">
        <v>0</v>
      </c>
      <c r="Y12">
        <v>445</v>
      </c>
      <c r="Z12">
        <v>0</v>
      </c>
      <c r="AA12">
        <v>10</v>
      </c>
      <c r="AB12">
        <v>194</v>
      </c>
      <c r="AC12">
        <v>66</v>
      </c>
      <c r="AD12">
        <v>49</v>
      </c>
      <c r="AE12">
        <v>25</v>
      </c>
      <c r="AF12">
        <v>917</v>
      </c>
    </row>
    <row r="13" spans="1:32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1</v>
      </c>
    </row>
    <row r="14" spans="1:32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4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5</v>
      </c>
      <c r="AE14">
        <v>0</v>
      </c>
      <c r="AF14">
        <v>9</v>
      </c>
    </row>
    <row r="15" spans="1:32" x14ac:dyDescent="0.25">
      <c r="A15" t="s">
        <v>14</v>
      </c>
      <c r="B15">
        <v>1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1</v>
      </c>
    </row>
    <row r="16" spans="1:32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8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8</v>
      </c>
      <c r="AE16">
        <v>0</v>
      </c>
      <c r="AF16">
        <v>16</v>
      </c>
    </row>
    <row r="17" spans="1:32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15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15</v>
      </c>
    </row>
    <row r="18" spans="1:32" x14ac:dyDescent="0.25">
      <c r="A18" t="s">
        <v>17</v>
      </c>
      <c r="B18">
        <v>0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34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35</v>
      </c>
    </row>
    <row r="19" spans="1:32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12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2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14</v>
      </c>
    </row>
    <row r="20" spans="1:32" x14ac:dyDescent="0.25">
      <c r="A20" t="s">
        <v>19</v>
      </c>
      <c r="B20">
        <v>10</v>
      </c>
      <c r="C20">
        <v>0</v>
      </c>
      <c r="D20">
        <v>0</v>
      </c>
      <c r="E20">
        <v>130</v>
      </c>
      <c r="F20">
        <v>100</v>
      </c>
      <c r="G20">
        <v>20</v>
      </c>
      <c r="H20">
        <v>0</v>
      </c>
      <c r="I20">
        <v>0</v>
      </c>
      <c r="J20">
        <v>101</v>
      </c>
      <c r="K20">
        <v>51</v>
      </c>
      <c r="L20">
        <v>134</v>
      </c>
      <c r="M20">
        <v>0</v>
      </c>
      <c r="N20">
        <v>0</v>
      </c>
      <c r="O20">
        <v>0</v>
      </c>
      <c r="P20">
        <v>40</v>
      </c>
      <c r="Q20">
        <v>14</v>
      </c>
      <c r="R20">
        <v>67</v>
      </c>
      <c r="S20">
        <v>0</v>
      </c>
      <c r="T20">
        <v>0</v>
      </c>
      <c r="U20">
        <v>23</v>
      </c>
      <c r="V20">
        <v>7</v>
      </c>
      <c r="W20">
        <v>38</v>
      </c>
      <c r="X20">
        <v>112</v>
      </c>
      <c r="Y20">
        <v>155</v>
      </c>
      <c r="Z20">
        <v>107</v>
      </c>
      <c r="AA20">
        <v>0</v>
      </c>
      <c r="AB20">
        <v>86</v>
      </c>
      <c r="AC20">
        <v>486</v>
      </c>
      <c r="AD20">
        <v>81</v>
      </c>
      <c r="AE20">
        <v>6</v>
      </c>
      <c r="AF20">
        <v>1768</v>
      </c>
    </row>
    <row r="21" spans="1:32" x14ac:dyDescent="0.25">
      <c r="A21" t="s">
        <v>20</v>
      </c>
      <c r="B21">
        <v>0</v>
      </c>
      <c r="C21">
        <v>5</v>
      </c>
      <c r="D21">
        <v>5</v>
      </c>
      <c r="E21">
        <v>0</v>
      </c>
      <c r="F21">
        <v>0</v>
      </c>
      <c r="G21">
        <v>3</v>
      </c>
      <c r="H21">
        <v>3</v>
      </c>
      <c r="I21">
        <v>2</v>
      </c>
      <c r="J21">
        <v>14</v>
      </c>
      <c r="K21">
        <v>0</v>
      </c>
      <c r="L21">
        <v>0</v>
      </c>
      <c r="M21">
        <v>2</v>
      </c>
      <c r="N21">
        <v>8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42</v>
      </c>
    </row>
    <row r="22" spans="1:32" x14ac:dyDescent="0.25">
      <c r="A22" t="s">
        <v>21</v>
      </c>
      <c r="B22">
        <v>25</v>
      </c>
      <c r="C22">
        <v>5</v>
      </c>
      <c r="D22">
        <v>5</v>
      </c>
      <c r="E22">
        <v>173</v>
      </c>
      <c r="F22">
        <v>100</v>
      </c>
      <c r="G22">
        <v>23</v>
      </c>
      <c r="H22">
        <v>3</v>
      </c>
      <c r="I22">
        <v>2</v>
      </c>
      <c r="J22">
        <v>247</v>
      </c>
      <c r="K22">
        <v>111</v>
      </c>
      <c r="L22">
        <v>138</v>
      </c>
      <c r="M22">
        <v>2</v>
      </c>
      <c r="N22">
        <v>24</v>
      </c>
      <c r="O22">
        <v>33</v>
      </c>
      <c r="P22">
        <v>40</v>
      </c>
      <c r="Q22">
        <v>36</v>
      </c>
      <c r="R22">
        <v>112</v>
      </c>
      <c r="S22">
        <v>15</v>
      </c>
      <c r="T22">
        <v>100</v>
      </c>
      <c r="U22">
        <v>43</v>
      </c>
      <c r="V22">
        <v>17</v>
      </c>
      <c r="W22">
        <v>38</v>
      </c>
      <c r="X22">
        <v>112</v>
      </c>
      <c r="Y22">
        <v>608</v>
      </c>
      <c r="Z22">
        <v>107</v>
      </c>
      <c r="AA22">
        <v>68</v>
      </c>
      <c r="AB22">
        <v>289</v>
      </c>
      <c r="AC22">
        <v>552</v>
      </c>
      <c r="AD22">
        <v>261</v>
      </c>
      <c r="AE22">
        <v>66</v>
      </c>
      <c r="AF22">
        <v>3355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A3392-9A50-443C-B408-893DF2B30A9F}">
  <dimension ref="A1:AF22"/>
  <sheetViews>
    <sheetView topLeftCell="U1" workbookViewId="0">
      <selection activeCell="B22" sqref="B22:AF22"/>
    </sheetView>
  </sheetViews>
  <sheetFormatPr defaultRowHeight="15" x14ac:dyDescent="0.25"/>
  <cols>
    <col min="1" max="1" width="10.7109375" customWidth="1"/>
    <col min="32" max="32" width="15.85546875" style="1" bestFit="1" customWidth="1"/>
  </cols>
  <sheetData>
    <row r="1" spans="1:32" x14ac:dyDescent="0.25">
      <c r="A1" t="s">
        <v>0</v>
      </c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s="1" t="s">
        <v>21</v>
      </c>
    </row>
    <row r="2" spans="1:32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2444.88</v>
      </c>
      <c r="R2">
        <v>2444.88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3056.1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 s="1">
        <v>7945.86</v>
      </c>
    </row>
    <row r="3" spans="1:32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393.75</v>
      </c>
      <c r="S3">
        <v>5906.25</v>
      </c>
      <c r="T3">
        <v>0</v>
      </c>
      <c r="U3">
        <v>0</v>
      </c>
      <c r="V3">
        <v>0</v>
      </c>
      <c r="W3">
        <v>0</v>
      </c>
      <c r="X3">
        <v>0</v>
      </c>
      <c r="Y3">
        <v>1181.25</v>
      </c>
      <c r="Z3">
        <v>0</v>
      </c>
      <c r="AA3">
        <v>0</v>
      </c>
      <c r="AB3">
        <v>0</v>
      </c>
      <c r="AC3">
        <v>0</v>
      </c>
      <c r="AD3">
        <v>6693.75</v>
      </c>
      <c r="AE3">
        <v>0</v>
      </c>
      <c r="AF3" s="1">
        <v>14175</v>
      </c>
    </row>
    <row r="4" spans="1:32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4137.96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6896.6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 s="1">
        <v>11034.56</v>
      </c>
    </row>
    <row r="5" spans="1:32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1866.24</v>
      </c>
      <c r="K5">
        <v>4665.6000000000004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 s="1">
        <v>6531.84</v>
      </c>
    </row>
    <row r="6" spans="1:32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4671.28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 s="1">
        <v>4671.28</v>
      </c>
    </row>
    <row r="7" spans="1:32" x14ac:dyDescent="0.25">
      <c r="A7" t="s">
        <v>6</v>
      </c>
      <c r="B7">
        <v>860.88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9146.85</v>
      </c>
      <c r="P7">
        <v>0</v>
      </c>
      <c r="Q7">
        <v>0</v>
      </c>
      <c r="R7">
        <v>538.04999999999995</v>
      </c>
      <c r="S7">
        <v>0</v>
      </c>
      <c r="T7">
        <v>43582.05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31206.9</v>
      </c>
      <c r="AB7">
        <v>0</v>
      </c>
      <c r="AC7">
        <v>0</v>
      </c>
      <c r="AD7">
        <v>5380.5</v>
      </c>
      <c r="AE7">
        <v>0</v>
      </c>
      <c r="AF7" s="1">
        <v>90715.23</v>
      </c>
    </row>
    <row r="8" spans="1:32" x14ac:dyDescent="0.25">
      <c r="A8" t="s">
        <v>7</v>
      </c>
      <c r="B8">
        <v>1143.24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2286.48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1143.24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 s="1">
        <v>4572.96</v>
      </c>
    </row>
    <row r="9" spans="1:32" x14ac:dyDescent="0.25">
      <c r="A9" t="s">
        <v>8</v>
      </c>
      <c r="B9">
        <v>3443.68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2582.7600000000002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7748.28</v>
      </c>
      <c r="AC9">
        <v>0</v>
      </c>
      <c r="AD9">
        <v>117515.58</v>
      </c>
      <c r="AE9">
        <v>45198.3</v>
      </c>
      <c r="AF9" s="1">
        <v>176488.6</v>
      </c>
    </row>
    <row r="10" spans="1:32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112360</v>
      </c>
      <c r="K10">
        <v>3595.52</v>
      </c>
      <c r="L10">
        <v>0</v>
      </c>
      <c r="M10">
        <v>0</v>
      </c>
      <c r="N10">
        <v>14382.08</v>
      </c>
      <c r="O10">
        <v>0</v>
      </c>
      <c r="P10">
        <v>0</v>
      </c>
      <c r="Q10">
        <v>8988.7999999999993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 s="1">
        <v>139326.39999999999</v>
      </c>
    </row>
    <row r="11" spans="1:32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907.21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 s="1">
        <v>907.21</v>
      </c>
    </row>
    <row r="12" spans="1:32" x14ac:dyDescent="0.25">
      <c r="A12" t="s">
        <v>11</v>
      </c>
      <c r="B12">
        <v>2819.25</v>
      </c>
      <c r="C12">
        <v>0</v>
      </c>
      <c r="D12">
        <v>0</v>
      </c>
      <c r="E12">
        <v>23681.7</v>
      </c>
      <c r="F12">
        <v>0</v>
      </c>
      <c r="G12">
        <v>0</v>
      </c>
      <c r="H12">
        <v>0</v>
      </c>
      <c r="I12">
        <v>0</v>
      </c>
      <c r="J12">
        <v>1127.7</v>
      </c>
      <c r="K12">
        <v>0</v>
      </c>
      <c r="L12">
        <v>2255.4</v>
      </c>
      <c r="M12">
        <v>0</v>
      </c>
      <c r="N12">
        <v>0</v>
      </c>
      <c r="O12">
        <v>9021.6</v>
      </c>
      <c r="P12">
        <v>0</v>
      </c>
      <c r="Q12">
        <v>5074.6499999999996</v>
      </c>
      <c r="R12">
        <v>11277</v>
      </c>
      <c r="S12">
        <v>0</v>
      </c>
      <c r="T12">
        <v>0</v>
      </c>
      <c r="U12">
        <v>11277</v>
      </c>
      <c r="V12">
        <v>5638.5</v>
      </c>
      <c r="W12">
        <v>0</v>
      </c>
      <c r="X12">
        <v>0</v>
      </c>
      <c r="Y12">
        <v>250913.25</v>
      </c>
      <c r="Z12">
        <v>0</v>
      </c>
      <c r="AA12">
        <v>5638.5</v>
      </c>
      <c r="AB12">
        <v>109386.9</v>
      </c>
      <c r="AC12">
        <v>37214.1</v>
      </c>
      <c r="AD12">
        <v>27628.65</v>
      </c>
      <c r="AE12">
        <v>14096.25</v>
      </c>
      <c r="AF12" s="1">
        <v>517050.45</v>
      </c>
    </row>
    <row r="13" spans="1:32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1175.02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 s="1">
        <v>1175.02</v>
      </c>
    </row>
    <row r="14" spans="1:32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900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1125</v>
      </c>
      <c r="AE14">
        <v>0</v>
      </c>
      <c r="AF14" s="1">
        <v>2025</v>
      </c>
    </row>
    <row r="15" spans="1:32" x14ac:dyDescent="0.25">
      <c r="A15" t="s">
        <v>14</v>
      </c>
      <c r="B15">
        <v>2225.66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 s="1">
        <v>2225.66</v>
      </c>
    </row>
    <row r="16" spans="1:32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1800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1800</v>
      </c>
      <c r="AE16">
        <v>0</v>
      </c>
      <c r="AF16" s="1">
        <v>3600</v>
      </c>
    </row>
    <row r="17" spans="1:32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10336.200000000001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 s="1">
        <v>10336.200000000001</v>
      </c>
    </row>
    <row r="18" spans="1:32" x14ac:dyDescent="0.25">
      <c r="A18" t="s">
        <v>17</v>
      </c>
      <c r="B18">
        <v>0</v>
      </c>
      <c r="C18">
        <v>0</v>
      </c>
      <c r="D18">
        <v>0</v>
      </c>
      <c r="E18">
        <v>1309.32</v>
      </c>
      <c r="F18">
        <v>0</v>
      </c>
      <c r="G18">
        <v>0</v>
      </c>
      <c r="H18">
        <v>0</v>
      </c>
      <c r="I18">
        <v>0</v>
      </c>
      <c r="J18">
        <v>0</v>
      </c>
      <c r="K18">
        <v>44516.88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 s="1">
        <v>45826.2</v>
      </c>
    </row>
    <row r="19" spans="1:32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21560.400000000001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3593.4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 s="1">
        <v>25153.8</v>
      </c>
    </row>
    <row r="20" spans="1:32" x14ac:dyDescent="0.25">
      <c r="A20" t="s">
        <v>19</v>
      </c>
      <c r="B20">
        <v>12216</v>
      </c>
      <c r="C20">
        <v>0</v>
      </c>
      <c r="D20">
        <v>0</v>
      </c>
      <c r="E20">
        <v>158808</v>
      </c>
      <c r="F20">
        <v>122160</v>
      </c>
      <c r="G20">
        <v>24432</v>
      </c>
      <c r="H20">
        <v>0</v>
      </c>
      <c r="I20">
        <v>0</v>
      </c>
      <c r="J20">
        <v>123381.6</v>
      </c>
      <c r="K20">
        <v>62301.599999999999</v>
      </c>
      <c r="L20">
        <v>206788.8</v>
      </c>
      <c r="M20">
        <v>0</v>
      </c>
      <c r="N20">
        <v>0</v>
      </c>
      <c r="O20">
        <v>0</v>
      </c>
      <c r="P20">
        <v>48864</v>
      </c>
      <c r="Q20">
        <v>17102.400000000001</v>
      </c>
      <c r="R20">
        <v>81847.199999999997</v>
      </c>
      <c r="S20">
        <v>0</v>
      </c>
      <c r="T20">
        <v>0</v>
      </c>
      <c r="U20">
        <v>28096.799999999999</v>
      </c>
      <c r="V20">
        <v>8551.2000000000007</v>
      </c>
      <c r="W20">
        <v>58641.599999999999</v>
      </c>
      <c r="X20">
        <v>136819.20000000001</v>
      </c>
      <c r="Y20">
        <v>189348</v>
      </c>
      <c r="Z20">
        <v>130711.2</v>
      </c>
      <c r="AA20">
        <v>0</v>
      </c>
      <c r="AB20">
        <v>105057.60000000001</v>
      </c>
      <c r="AC20">
        <v>593697.6</v>
      </c>
      <c r="AD20">
        <v>124999.2</v>
      </c>
      <c r="AE20">
        <v>9259.2000000000007</v>
      </c>
      <c r="AF20" s="1">
        <v>2243083.2000000002</v>
      </c>
    </row>
    <row r="21" spans="1:32" x14ac:dyDescent="0.25">
      <c r="A21" t="s">
        <v>20</v>
      </c>
      <c r="B21">
        <v>0</v>
      </c>
      <c r="C21">
        <v>1095.5999999999999</v>
      </c>
      <c r="D21">
        <v>4382.3999999999996</v>
      </c>
      <c r="E21">
        <v>0</v>
      </c>
      <c r="F21">
        <v>0</v>
      </c>
      <c r="G21">
        <v>657.36</v>
      </c>
      <c r="H21">
        <v>2629.44</v>
      </c>
      <c r="I21">
        <v>438.24</v>
      </c>
      <c r="J21">
        <v>12270.72</v>
      </c>
      <c r="K21">
        <v>0</v>
      </c>
      <c r="L21">
        <v>0</v>
      </c>
      <c r="M21">
        <v>1752.96</v>
      </c>
      <c r="N21">
        <v>7011.84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 s="1">
        <v>30238.560000000001</v>
      </c>
    </row>
    <row r="22" spans="1:32" x14ac:dyDescent="0.25">
      <c r="A22" t="s">
        <v>21</v>
      </c>
      <c r="B22">
        <v>22708.71</v>
      </c>
      <c r="C22">
        <v>1095.5999999999999</v>
      </c>
      <c r="D22">
        <v>4382.3999999999996</v>
      </c>
      <c r="E22">
        <v>183799.02</v>
      </c>
      <c r="F22">
        <v>122160</v>
      </c>
      <c r="G22">
        <v>25089.360000000001</v>
      </c>
      <c r="H22">
        <v>2629.44</v>
      </c>
      <c r="I22">
        <v>438.24</v>
      </c>
      <c r="J22">
        <v>253589.02</v>
      </c>
      <c r="K22">
        <v>143064.44</v>
      </c>
      <c r="L22">
        <v>209044.2</v>
      </c>
      <c r="M22">
        <v>1752.96</v>
      </c>
      <c r="N22">
        <v>21393.919999999998</v>
      </c>
      <c r="O22">
        <v>18168.45</v>
      </c>
      <c r="P22">
        <v>48864</v>
      </c>
      <c r="Q22">
        <v>33610.730000000003</v>
      </c>
      <c r="R22">
        <v>116687.63</v>
      </c>
      <c r="S22">
        <v>5906.25</v>
      </c>
      <c r="T22">
        <v>54818.25</v>
      </c>
      <c r="U22">
        <v>39373.800000000003</v>
      </c>
      <c r="V22">
        <v>14189.7</v>
      </c>
      <c r="W22">
        <v>58641.599999999999</v>
      </c>
      <c r="X22">
        <v>136819.20000000001</v>
      </c>
      <c r="Y22">
        <v>444498.6</v>
      </c>
      <c r="Z22">
        <v>130711.2</v>
      </c>
      <c r="AA22">
        <v>36845.4</v>
      </c>
      <c r="AB22">
        <v>222192.78</v>
      </c>
      <c r="AC22">
        <v>630911.69999999995</v>
      </c>
      <c r="AD22">
        <v>285142.68</v>
      </c>
      <c r="AE22">
        <v>68553.75</v>
      </c>
      <c r="AF22" s="1">
        <v>3337083.03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E5DB0-7494-470A-A789-B8AAFF5EB485}">
  <dimension ref="A1:AG22"/>
  <sheetViews>
    <sheetView workbookViewId="0">
      <selection activeCell="C22" sqref="C22:AG22"/>
    </sheetView>
  </sheetViews>
  <sheetFormatPr defaultRowHeight="15" x14ac:dyDescent="0.25"/>
  <cols>
    <col min="1" max="1" width="10" bestFit="1" customWidth="1"/>
    <col min="2" max="2" width="10.7109375" customWidth="1"/>
    <col min="33" max="33" width="14.28515625" style="1" bestFit="1" customWidth="1"/>
  </cols>
  <sheetData>
    <row r="1" spans="1:33" x14ac:dyDescent="0.25">
      <c r="B1" t="s">
        <v>0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46</v>
      </c>
      <c r="AB1" t="s">
        <v>47</v>
      </c>
      <c r="AC1" t="s">
        <v>48</v>
      </c>
      <c r="AD1" t="s">
        <v>49</v>
      </c>
      <c r="AE1" t="s">
        <v>50</v>
      </c>
      <c r="AF1" t="s">
        <v>51</v>
      </c>
      <c r="AG1" s="1" t="s">
        <v>21</v>
      </c>
    </row>
    <row r="2" spans="1:33" x14ac:dyDescent="0.25">
      <c r="A2">
        <f>LEFT(B2,10)*1</f>
        <v>405010010</v>
      </c>
      <c r="B2" t="s">
        <v>1</v>
      </c>
      <c r="C2">
        <f>VLOOKUP($A2,delib,16,0)*(Físico!B2)</f>
        <v>0</v>
      </c>
      <c r="D2">
        <f>VLOOKUP($A2,delib,16,0)*(Físico!C2)</f>
        <v>0</v>
      </c>
      <c r="E2">
        <f>VLOOKUP($A2,delib,16,0)*(Físico!D2)</f>
        <v>0</v>
      </c>
      <c r="F2">
        <f>VLOOKUP($A2,delib,16,0)*(Físico!E2)</f>
        <v>0</v>
      </c>
      <c r="G2">
        <f>VLOOKUP($A2,delib,16,0)*(Físico!F2)</f>
        <v>0</v>
      </c>
      <c r="H2">
        <f>VLOOKUP($A2,delib,16,0)*(Físico!G2)</f>
        <v>0</v>
      </c>
      <c r="I2">
        <f>VLOOKUP($A2,delib,16,0)*(Físico!H2)</f>
        <v>0</v>
      </c>
      <c r="J2">
        <f>VLOOKUP($A2,delib,16,0)*(Físico!I2)</f>
        <v>0</v>
      </c>
      <c r="K2">
        <f>VLOOKUP($A2,delib,16,0)*(Físico!J2)</f>
        <v>0</v>
      </c>
      <c r="L2">
        <f>VLOOKUP($A2,delib,16,0)*(Físico!K2)</f>
        <v>0</v>
      </c>
      <c r="M2">
        <f>VLOOKUP($A2,delib,16,0)*(Físico!L2)</f>
        <v>0</v>
      </c>
      <c r="N2">
        <f>VLOOKUP($A2,delib,16,0)*(Físico!M2)</f>
        <v>0</v>
      </c>
      <c r="O2">
        <f>VLOOKUP($A2,delib,16,0)*(Físico!N2)</f>
        <v>0</v>
      </c>
      <c r="P2">
        <f>VLOOKUP($A2,delib,16,0)*(Físico!O2)</f>
        <v>0</v>
      </c>
      <c r="Q2">
        <f>VLOOKUP($A2,delib,16,0)*(Físico!P2)</f>
        <v>0</v>
      </c>
      <c r="R2">
        <f>VLOOKUP($A2,delib,16,0)*(Físico!Q2)</f>
        <v>0</v>
      </c>
      <c r="S2">
        <f>VLOOKUP($A2,delib,16,0)*(Físico!R2)</f>
        <v>0</v>
      </c>
      <c r="T2">
        <f>VLOOKUP($A2,delib,16,0)*(Físico!S2)</f>
        <v>0</v>
      </c>
      <c r="U2">
        <f>VLOOKUP($A2,delib,16,0)*(Físico!T2)</f>
        <v>0</v>
      </c>
      <c r="V2">
        <f>VLOOKUP($A2,delib,16,0)*(Físico!U2)</f>
        <v>0</v>
      </c>
      <c r="W2">
        <f>VLOOKUP($A2,delib,16,0)*(Físico!V2)</f>
        <v>0</v>
      </c>
      <c r="X2">
        <f>VLOOKUP($A2,delib,16,0)*(Físico!W2)</f>
        <v>0</v>
      </c>
      <c r="Y2">
        <f>VLOOKUP($A2,delib,16,0)*(Físico!X2)</f>
        <v>0</v>
      </c>
      <c r="Z2">
        <f>VLOOKUP($A2,delib,16,0)*(Físico!Y2)</f>
        <v>0</v>
      </c>
      <c r="AA2">
        <f>VLOOKUP($A2,delib,16,0)*(Físico!Z2)</f>
        <v>0</v>
      </c>
      <c r="AB2">
        <f>VLOOKUP($A2,delib,16,0)*(Físico!AA2)</f>
        <v>0</v>
      </c>
      <c r="AC2">
        <f>VLOOKUP($A2,delib,16,0)*(Físico!AB2)</f>
        <v>0</v>
      </c>
      <c r="AD2">
        <f>VLOOKUP($A2,delib,16,0)*(Físico!AC2)</f>
        <v>0</v>
      </c>
      <c r="AE2">
        <f>VLOOKUP($A2,delib,16,0)*(Físico!AD2)</f>
        <v>0</v>
      </c>
      <c r="AF2">
        <f>VLOOKUP($A2,delib,16,0)*(Físico!AE2)</f>
        <v>0</v>
      </c>
      <c r="AG2" s="1">
        <f>SUM(C2:AF2)</f>
        <v>0</v>
      </c>
    </row>
    <row r="3" spans="1:33" x14ac:dyDescent="0.25">
      <c r="A3">
        <f t="shared" ref="A3:A21" si="0">LEFT(B3,10)*1</f>
        <v>405010079</v>
      </c>
      <c r="B3" t="s">
        <v>2</v>
      </c>
      <c r="C3">
        <f>VLOOKUP($A3,delib,16,0)*(Físico!B3)</f>
        <v>0</v>
      </c>
      <c r="D3">
        <f>VLOOKUP($A3,delib,16,0)*(Físico!C3)</f>
        <v>0</v>
      </c>
      <c r="E3">
        <f>VLOOKUP($A3,delib,16,0)*(Físico!D3)</f>
        <v>0</v>
      </c>
      <c r="F3">
        <f>VLOOKUP($A3,delib,16,0)*(Físico!E3)</f>
        <v>0</v>
      </c>
      <c r="G3">
        <f>VLOOKUP($A3,delib,16,0)*(Físico!F3)</f>
        <v>0</v>
      </c>
      <c r="H3">
        <f>VLOOKUP($A3,delib,16,0)*(Físico!G3)</f>
        <v>0</v>
      </c>
      <c r="I3">
        <f>VLOOKUP($A3,delib,16,0)*(Físico!H3)</f>
        <v>0</v>
      </c>
      <c r="J3">
        <f>VLOOKUP($A3,delib,16,0)*(Físico!I3)</f>
        <v>0</v>
      </c>
      <c r="K3">
        <f>VLOOKUP($A3,delib,16,0)*(Físico!J3)</f>
        <v>0</v>
      </c>
      <c r="L3">
        <f>VLOOKUP($A3,delib,16,0)*(Físico!K3)</f>
        <v>0</v>
      </c>
      <c r="M3">
        <f>VLOOKUP($A3,delib,16,0)*(Físico!L3)</f>
        <v>0</v>
      </c>
      <c r="N3">
        <f>VLOOKUP($A3,delib,16,0)*(Físico!M3)</f>
        <v>0</v>
      </c>
      <c r="O3">
        <f>VLOOKUP($A3,delib,16,0)*(Físico!N3)</f>
        <v>0</v>
      </c>
      <c r="P3">
        <f>VLOOKUP($A3,delib,16,0)*(Físico!O3)</f>
        <v>0</v>
      </c>
      <c r="Q3">
        <f>VLOOKUP($A3,delib,16,0)*(Físico!P3)</f>
        <v>0</v>
      </c>
      <c r="R3">
        <f>VLOOKUP($A3,delib,16,0)*(Físico!Q3)</f>
        <v>0</v>
      </c>
      <c r="S3">
        <f>VLOOKUP($A3,delib,16,0)*(Físico!R3)</f>
        <v>157.5</v>
      </c>
      <c r="T3">
        <f>VLOOKUP($A3,delib,16,0)*(Físico!S3)</f>
        <v>2362.5</v>
      </c>
      <c r="U3">
        <f>VLOOKUP($A3,delib,16,0)*(Físico!T3)</f>
        <v>0</v>
      </c>
      <c r="V3">
        <f>VLOOKUP($A3,delib,16,0)*(Físico!U3)</f>
        <v>0</v>
      </c>
      <c r="W3">
        <f>VLOOKUP($A3,delib,16,0)*(Físico!V3)</f>
        <v>0</v>
      </c>
      <c r="X3">
        <f>VLOOKUP($A3,delib,16,0)*(Físico!W3)</f>
        <v>0</v>
      </c>
      <c r="Y3">
        <f>VLOOKUP($A3,delib,16,0)*(Físico!X3)</f>
        <v>0</v>
      </c>
      <c r="Z3">
        <f>VLOOKUP($A3,delib,16,0)*(Físico!Y3)</f>
        <v>472.5</v>
      </c>
      <c r="AA3">
        <f>VLOOKUP($A3,delib,16,0)*(Físico!Z3)</f>
        <v>0</v>
      </c>
      <c r="AB3">
        <f>VLOOKUP($A3,delib,16,0)*(Físico!AA3)</f>
        <v>0</v>
      </c>
      <c r="AC3">
        <f>VLOOKUP($A3,delib,16,0)*(Físico!AB3)</f>
        <v>0</v>
      </c>
      <c r="AD3">
        <f>VLOOKUP($A3,delib,16,0)*(Físico!AC3)</f>
        <v>0</v>
      </c>
      <c r="AE3">
        <f>VLOOKUP($A3,delib,16,0)*(Físico!AD3)</f>
        <v>2677.5</v>
      </c>
      <c r="AF3">
        <f>VLOOKUP($A3,delib,16,0)*(Físico!AE3)</f>
        <v>0</v>
      </c>
      <c r="AG3" s="1">
        <f t="shared" ref="AG3:AG21" si="1">SUM(C3:AF3)</f>
        <v>5670</v>
      </c>
    </row>
    <row r="4" spans="1:33" x14ac:dyDescent="0.25">
      <c r="A4">
        <f t="shared" si="0"/>
        <v>405010117</v>
      </c>
      <c r="B4" t="s">
        <v>3</v>
      </c>
      <c r="C4">
        <f>VLOOKUP($A4,delib,16,0)*(Físico!B4)</f>
        <v>0</v>
      </c>
      <c r="D4">
        <f>VLOOKUP($A4,delib,16,0)*(Físico!C4)</f>
        <v>0</v>
      </c>
      <c r="E4">
        <f>VLOOKUP($A4,delib,16,0)*(Físico!D4)</f>
        <v>0</v>
      </c>
      <c r="F4">
        <f>VLOOKUP($A4,delib,16,0)*(Físico!E4)</f>
        <v>0</v>
      </c>
      <c r="G4">
        <f>VLOOKUP($A4,delib,16,0)*(Físico!F4)</f>
        <v>0</v>
      </c>
      <c r="H4">
        <f>VLOOKUP($A4,delib,16,0)*(Físico!G4)</f>
        <v>0</v>
      </c>
      <c r="I4">
        <f>VLOOKUP($A4,delib,16,0)*(Físico!H4)</f>
        <v>0</v>
      </c>
      <c r="J4">
        <f>VLOOKUP($A4,delib,16,0)*(Físico!I4)</f>
        <v>0</v>
      </c>
      <c r="K4">
        <f>VLOOKUP($A4,delib,16,0)*(Físico!J4)</f>
        <v>0</v>
      </c>
      <c r="L4">
        <f>VLOOKUP($A4,delib,16,0)*(Físico!K4)</f>
        <v>0</v>
      </c>
      <c r="M4">
        <f>VLOOKUP($A4,delib,16,0)*(Físico!L4)</f>
        <v>0</v>
      </c>
      <c r="N4">
        <f>VLOOKUP($A4,delib,16,0)*(Físico!M4)</f>
        <v>0</v>
      </c>
      <c r="O4">
        <f>VLOOKUP($A4,delib,16,0)*(Físico!N4)</f>
        <v>0</v>
      </c>
      <c r="P4">
        <f>VLOOKUP($A4,delib,16,0)*(Físico!O4)</f>
        <v>0</v>
      </c>
      <c r="Q4">
        <f>VLOOKUP($A4,delib,16,0)*(Físico!P4)</f>
        <v>0</v>
      </c>
      <c r="R4">
        <f>VLOOKUP($A4,delib,16,0)*(Físico!Q4)</f>
        <v>0</v>
      </c>
      <c r="S4">
        <f>VLOOKUP($A4,delib,16,0)*(Físico!R4)</f>
        <v>0</v>
      </c>
      <c r="T4">
        <f>VLOOKUP($A4,delib,16,0)*(Físico!S4)</f>
        <v>0</v>
      </c>
      <c r="U4">
        <f>VLOOKUP($A4,delib,16,0)*(Físico!T4)</f>
        <v>0</v>
      </c>
      <c r="V4">
        <f>VLOOKUP($A4,delib,16,0)*(Físico!U4)</f>
        <v>0</v>
      </c>
      <c r="W4">
        <f>VLOOKUP($A4,delib,16,0)*(Físico!V4)</f>
        <v>0</v>
      </c>
      <c r="X4">
        <f>VLOOKUP($A4,delib,16,0)*(Físico!W4)</f>
        <v>0</v>
      </c>
      <c r="Y4">
        <f>VLOOKUP($A4,delib,16,0)*(Físico!X4)</f>
        <v>0</v>
      </c>
      <c r="Z4">
        <f>VLOOKUP($A4,delib,16,0)*(Físico!Y4)</f>
        <v>0</v>
      </c>
      <c r="AA4">
        <f>VLOOKUP($A4,delib,16,0)*(Físico!Z4)</f>
        <v>0</v>
      </c>
      <c r="AB4">
        <f>VLOOKUP($A4,delib,16,0)*(Físico!AA4)</f>
        <v>0</v>
      </c>
      <c r="AC4">
        <f>VLOOKUP($A4,delib,16,0)*(Físico!AB4)</f>
        <v>0</v>
      </c>
      <c r="AD4">
        <f>VLOOKUP($A4,delib,16,0)*(Físico!AC4)</f>
        <v>0</v>
      </c>
      <c r="AE4">
        <f>VLOOKUP($A4,delib,16,0)*(Físico!AD4)</f>
        <v>0</v>
      </c>
      <c r="AF4">
        <f>VLOOKUP($A4,delib,16,0)*(Físico!AE4)</f>
        <v>0</v>
      </c>
      <c r="AG4" s="1">
        <f t="shared" si="1"/>
        <v>0</v>
      </c>
    </row>
    <row r="5" spans="1:33" x14ac:dyDescent="0.25">
      <c r="A5">
        <f t="shared" si="0"/>
        <v>405010125</v>
      </c>
      <c r="B5" t="s">
        <v>4</v>
      </c>
      <c r="C5">
        <f>VLOOKUP($A5,delib,16,0)*(Físico!B5)</f>
        <v>0</v>
      </c>
      <c r="D5">
        <f>VLOOKUP($A5,delib,16,0)*(Físico!C5)</f>
        <v>0</v>
      </c>
      <c r="E5">
        <f>VLOOKUP($A5,delib,16,0)*(Físico!D5)</f>
        <v>0</v>
      </c>
      <c r="F5">
        <f>VLOOKUP($A5,delib,16,0)*(Físico!E5)</f>
        <v>0</v>
      </c>
      <c r="G5">
        <f>VLOOKUP($A5,delib,16,0)*(Físico!F5)</f>
        <v>0</v>
      </c>
      <c r="H5">
        <f>VLOOKUP($A5,delib,16,0)*(Físico!G5)</f>
        <v>0</v>
      </c>
      <c r="I5">
        <f>VLOOKUP($A5,delib,16,0)*(Físico!H5)</f>
        <v>0</v>
      </c>
      <c r="J5">
        <f>VLOOKUP($A5,delib,16,0)*(Físico!I5)</f>
        <v>0</v>
      </c>
      <c r="K5">
        <f>VLOOKUP($A5,delib,16,0)*(Físico!J5)</f>
        <v>0</v>
      </c>
      <c r="L5">
        <f>VLOOKUP($A5,delib,16,0)*(Físico!K5)</f>
        <v>0</v>
      </c>
      <c r="M5">
        <f>VLOOKUP($A5,delib,16,0)*(Físico!L5)</f>
        <v>0</v>
      </c>
      <c r="N5">
        <f>VLOOKUP($A5,delib,16,0)*(Físico!M5)</f>
        <v>0</v>
      </c>
      <c r="O5">
        <f>VLOOKUP($A5,delib,16,0)*(Físico!N5)</f>
        <v>0</v>
      </c>
      <c r="P5">
        <f>VLOOKUP($A5,delib,16,0)*(Físico!O5)</f>
        <v>0</v>
      </c>
      <c r="Q5">
        <f>VLOOKUP($A5,delib,16,0)*(Físico!P5)</f>
        <v>0</v>
      </c>
      <c r="R5">
        <f>VLOOKUP($A5,delib,16,0)*(Físico!Q5)</f>
        <v>0</v>
      </c>
      <c r="S5">
        <f>VLOOKUP($A5,delib,16,0)*(Físico!R5)</f>
        <v>0</v>
      </c>
      <c r="T5">
        <f>VLOOKUP($A5,delib,16,0)*(Físico!S5)</f>
        <v>0</v>
      </c>
      <c r="U5">
        <f>VLOOKUP($A5,delib,16,0)*(Físico!T5)</f>
        <v>0</v>
      </c>
      <c r="V5">
        <f>VLOOKUP($A5,delib,16,0)*(Físico!U5)</f>
        <v>0</v>
      </c>
      <c r="W5">
        <f>VLOOKUP($A5,delib,16,0)*(Físico!V5)</f>
        <v>0</v>
      </c>
      <c r="X5">
        <f>VLOOKUP($A5,delib,16,0)*(Físico!W5)</f>
        <v>0</v>
      </c>
      <c r="Y5">
        <f>VLOOKUP($A5,delib,16,0)*(Físico!X5)</f>
        <v>0</v>
      </c>
      <c r="Z5">
        <f>VLOOKUP($A5,delib,16,0)*(Físico!Y5)</f>
        <v>0</v>
      </c>
      <c r="AA5">
        <f>VLOOKUP($A5,delib,16,0)*(Físico!Z5)</f>
        <v>0</v>
      </c>
      <c r="AB5">
        <f>VLOOKUP($A5,delib,16,0)*(Físico!AA5)</f>
        <v>0</v>
      </c>
      <c r="AC5">
        <f>VLOOKUP($A5,delib,16,0)*(Físico!AB5)</f>
        <v>0</v>
      </c>
      <c r="AD5">
        <f>VLOOKUP($A5,delib,16,0)*(Físico!AC5)</f>
        <v>0</v>
      </c>
      <c r="AE5">
        <f>VLOOKUP($A5,delib,16,0)*(Físico!AD5)</f>
        <v>0</v>
      </c>
      <c r="AF5">
        <f>VLOOKUP($A5,delib,16,0)*(Físico!AE5)</f>
        <v>0</v>
      </c>
      <c r="AG5" s="1">
        <f t="shared" si="1"/>
        <v>0</v>
      </c>
    </row>
    <row r="6" spans="1:33" x14ac:dyDescent="0.25">
      <c r="A6">
        <f t="shared" si="0"/>
        <v>405020023</v>
      </c>
      <c r="B6" t="s">
        <v>5</v>
      </c>
      <c r="C6">
        <f>VLOOKUP($A6,delib,16,0)*(Físico!B6)</f>
        <v>0</v>
      </c>
      <c r="D6">
        <f>VLOOKUP($A6,delib,16,0)*(Físico!C6)</f>
        <v>0</v>
      </c>
      <c r="E6">
        <f>VLOOKUP($A6,delib,16,0)*(Físico!D6)</f>
        <v>0</v>
      </c>
      <c r="F6">
        <f>VLOOKUP($A6,delib,16,0)*(Físico!E6)</f>
        <v>0</v>
      </c>
      <c r="G6">
        <f>VLOOKUP($A6,delib,16,0)*(Físico!F6)</f>
        <v>0</v>
      </c>
      <c r="H6">
        <f>VLOOKUP($A6,delib,16,0)*(Físico!G6)</f>
        <v>0</v>
      </c>
      <c r="I6">
        <f>VLOOKUP($A6,delib,16,0)*(Físico!H6)</f>
        <v>0</v>
      </c>
      <c r="J6">
        <f>VLOOKUP($A6,delib,16,0)*(Físico!I6)</f>
        <v>0</v>
      </c>
      <c r="K6">
        <f>VLOOKUP($A6,delib,16,0)*(Físico!J6)</f>
        <v>0</v>
      </c>
      <c r="L6">
        <f>VLOOKUP($A6,delib,16,0)*(Físico!K6)</f>
        <v>0</v>
      </c>
      <c r="M6">
        <f>VLOOKUP($A6,delib,16,0)*(Físico!L6)</f>
        <v>0</v>
      </c>
      <c r="N6">
        <f>VLOOKUP($A6,delib,16,0)*(Físico!M6)</f>
        <v>0</v>
      </c>
      <c r="O6">
        <f>VLOOKUP($A6,delib,16,0)*(Físico!N6)</f>
        <v>0</v>
      </c>
      <c r="P6">
        <f>VLOOKUP($A6,delib,16,0)*(Físico!O6)</f>
        <v>0</v>
      </c>
      <c r="Q6">
        <f>VLOOKUP($A6,delib,16,0)*(Físico!P6)</f>
        <v>0</v>
      </c>
      <c r="R6">
        <f>VLOOKUP($A6,delib,16,0)*(Físico!Q6)</f>
        <v>0</v>
      </c>
      <c r="S6">
        <f>VLOOKUP($A6,delib,16,0)*(Físico!R6)</f>
        <v>0</v>
      </c>
      <c r="T6">
        <f>VLOOKUP($A6,delib,16,0)*(Físico!S6)</f>
        <v>0</v>
      </c>
      <c r="U6">
        <f>VLOOKUP($A6,delib,16,0)*(Físico!T6)</f>
        <v>0</v>
      </c>
      <c r="V6">
        <f>VLOOKUP($A6,delib,16,0)*(Físico!U6)</f>
        <v>0</v>
      </c>
      <c r="W6">
        <f>VLOOKUP($A6,delib,16,0)*(Físico!V6)</f>
        <v>0</v>
      </c>
      <c r="X6">
        <f>VLOOKUP($A6,delib,16,0)*(Físico!W6)</f>
        <v>0</v>
      </c>
      <c r="Y6">
        <f>VLOOKUP($A6,delib,16,0)*(Físico!X6)</f>
        <v>0</v>
      </c>
      <c r="Z6">
        <f>VLOOKUP($A6,delib,16,0)*(Físico!Y6)</f>
        <v>0</v>
      </c>
      <c r="AA6">
        <f>VLOOKUP($A6,delib,16,0)*(Físico!Z6)</f>
        <v>0</v>
      </c>
      <c r="AB6">
        <f>VLOOKUP($A6,delib,16,0)*(Físico!AA6)</f>
        <v>0</v>
      </c>
      <c r="AC6">
        <f>VLOOKUP($A6,delib,16,0)*(Físico!AB6)</f>
        <v>0</v>
      </c>
      <c r="AD6">
        <f>VLOOKUP($A6,delib,16,0)*(Físico!AC6)</f>
        <v>0</v>
      </c>
      <c r="AE6">
        <f>VLOOKUP($A6,delib,16,0)*(Físico!AD6)</f>
        <v>0</v>
      </c>
      <c r="AF6">
        <f>VLOOKUP($A6,delib,16,0)*(Físico!AE6)</f>
        <v>0</v>
      </c>
      <c r="AG6" s="1">
        <f t="shared" si="1"/>
        <v>0</v>
      </c>
    </row>
    <row r="7" spans="1:33" x14ac:dyDescent="0.25">
      <c r="A7">
        <f t="shared" si="0"/>
        <v>405030045</v>
      </c>
      <c r="B7" t="s">
        <v>6</v>
      </c>
      <c r="C7">
        <f>VLOOKUP($A7,delib,16,0)*(Físico!B7)</f>
        <v>430.44</v>
      </c>
      <c r="D7">
        <f>VLOOKUP($A7,delib,16,0)*(Físico!C7)</f>
        <v>0</v>
      </c>
      <c r="E7">
        <f>VLOOKUP($A7,delib,16,0)*(Físico!D7)</f>
        <v>0</v>
      </c>
      <c r="F7">
        <f>VLOOKUP($A7,delib,16,0)*(Físico!E7)</f>
        <v>0</v>
      </c>
      <c r="G7">
        <f>VLOOKUP($A7,delib,16,0)*(Físico!F7)</f>
        <v>0</v>
      </c>
      <c r="H7">
        <f>VLOOKUP($A7,delib,16,0)*(Físico!G7)</f>
        <v>0</v>
      </c>
      <c r="I7">
        <f>VLOOKUP($A7,delib,16,0)*(Físico!H7)</f>
        <v>0</v>
      </c>
      <c r="J7">
        <f>VLOOKUP($A7,delib,16,0)*(Físico!I7)</f>
        <v>0</v>
      </c>
      <c r="K7">
        <f>VLOOKUP($A7,delib,16,0)*(Físico!J7)</f>
        <v>0</v>
      </c>
      <c r="L7">
        <f>VLOOKUP($A7,delib,16,0)*(Físico!K7)</f>
        <v>0</v>
      </c>
      <c r="M7">
        <f>VLOOKUP($A7,delib,16,0)*(Físico!L7)</f>
        <v>0</v>
      </c>
      <c r="N7">
        <f>VLOOKUP($A7,delib,16,0)*(Físico!M7)</f>
        <v>0</v>
      </c>
      <c r="O7">
        <f>VLOOKUP($A7,delib,16,0)*(Físico!N7)</f>
        <v>0</v>
      </c>
      <c r="P7">
        <f>VLOOKUP($A7,delib,16,0)*(Físico!O7)</f>
        <v>1829.37</v>
      </c>
      <c r="Q7">
        <f>VLOOKUP($A7,delib,16,0)*(Físico!P7)</f>
        <v>0</v>
      </c>
      <c r="R7">
        <f>VLOOKUP($A7,delib,16,0)*(Físico!Q7)</f>
        <v>0</v>
      </c>
      <c r="S7">
        <f>VLOOKUP($A7,delib,16,0)*(Físico!R7)</f>
        <v>107.61</v>
      </c>
      <c r="T7">
        <f>VLOOKUP($A7,delib,16,0)*(Físico!S7)</f>
        <v>0</v>
      </c>
      <c r="U7">
        <f>VLOOKUP($A7,delib,16,0)*(Físico!T7)</f>
        <v>8716.41</v>
      </c>
      <c r="V7">
        <f>VLOOKUP($A7,delib,16,0)*(Físico!U7)</f>
        <v>0</v>
      </c>
      <c r="W7">
        <f>VLOOKUP($A7,delib,16,0)*(Físico!V7)</f>
        <v>0</v>
      </c>
      <c r="X7">
        <f>VLOOKUP($A7,delib,16,0)*(Físico!W7)</f>
        <v>0</v>
      </c>
      <c r="Y7">
        <f>VLOOKUP($A7,delib,16,0)*(Físico!X7)</f>
        <v>0</v>
      </c>
      <c r="Z7">
        <f>VLOOKUP($A7,delib,16,0)*(Físico!Y7)</f>
        <v>0</v>
      </c>
      <c r="AA7">
        <f>VLOOKUP($A7,delib,16,0)*(Físico!Z7)</f>
        <v>0</v>
      </c>
      <c r="AB7">
        <f>VLOOKUP($A7,delib,16,0)*(Físico!AA7)</f>
        <v>6241.38</v>
      </c>
      <c r="AC7">
        <f>VLOOKUP($A7,delib,16,0)*(Físico!AB7)</f>
        <v>0</v>
      </c>
      <c r="AD7">
        <f>VLOOKUP($A7,delib,16,0)*(Físico!AC7)</f>
        <v>0</v>
      </c>
      <c r="AE7">
        <f>VLOOKUP($A7,delib,16,0)*(Físico!AD7)</f>
        <v>1076.0999999999999</v>
      </c>
      <c r="AF7">
        <f>VLOOKUP($A7,delib,16,0)*(Físico!AE7)</f>
        <v>0</v>
      </c>
      <c r="AG7" s="1">
        <f t="shared" si="1"/>
        <v>18401.309999999998</v>
      </c>
    </row>
    <row r="8" spans="1:33" x14ac:dyDescent="0.25">
      <c r="A8">
        <f t="shared" si="0"/>
        <v>405030134</v>
      </c>
      <c r="B8" t="s">
        <v>7</v>
      </c>
      <c r="C8">
        <f>VLOOKUP($A8,delib,16,0)*(Físico!B8)</f>
        <v>0</v>
      </c>
      <c r="D8">
        <f>VLOOKUP($A8,delib,16,0)*(Físico!C8)</f>
        <v>0</v>
      </c>
      <c r="E8">
        <f>VLOOKUP($A8,delib,16,0)*(Físico!D8)</f>
        <v>0</v>
      </c>
      <c r="F8">
        <f>VLOOKUP($A8,delib,16,0)*(Físico!E8)</f>
        <v>0</v>
      </c>
      <c r="G8">
        <f>VLOOKUP($A8,delib,16,0)*(Físico!F8)</f>
        <v>0</v>
      </c>
      <c r="H8">
        <f>VLOOKUP($A8,delib,16,0)*(Físico!G8)</f>
        <v>0</v>
      </c>
      <c r="I8">
        <f>VLOOKUP($A8,delib,16,0)*(Físico!H8)</f>
        <v>0</v>
      </c>
      <c r="J8">
        <f>VLOOKUP($A8,delib,16,0)*(Físico!I8)</f>
        <v>0</v>
      </c>
      <c r="K8">
        <f>VLOOKUP($A8,delib,16,0)*(Físico!J8)</f>
        <v>0</v>
      </c>
      <c r="L8">
        <f>VLOOKUP($A8,delib,16,0)*(Físico!K8)</f>
        <v>0</v>
      </c>
      <c r="M8">
        <f>VLOOKUP($A8,delib,16,0)*(Físico!L8)</f>
        <v>0</v>
      </c>
      <c r="N8">
        <f>VLOOKUP($A8,delib,16,0)*(Físico!M8)</f>
        <v>0</v>
      </c>
      <c r="O8">
        <f>VLOOKUP($A8,delib,16,0)*(Físico!N8)</f>
        <v>0</v>
      </c>
      <c r="P8">
        <f>VLOOKUP($A8,delib,16,0)*(Físico!O8)</f>
        <v>0</v>
      </c>
      <c r="Q8">
        <f>VLOOKUP($A8,delib,16,0)*(Físico!P8)</f>
        <v>0</v>
      </c>
      <c r="R8">
        <f>VLOOKUP($A8,delib,16,0)*(Físico!Q8)</f>
        <v>0</v>
      </c>
      <c r="S8">
        <f>VLOOKUP($A8,delib,16,0)*(Físico!R8)</f>
        <v>0</v>
      </c>
      <c r="T8">
        <f>VLOOKUP($A8,delib,16,0)*(Físico!S8)</f>
        <v>0</v>
      </c>
      <c r="U8">
        <f>VLOOKUP($A8,delib,16,0)*(Físico!T8)</f>
        <v>0</v>
      </c>
      <c r="V8">
        <f>VLOOKUP($A8,delib,16,0)*(Físico!U8)</f>
        <v>0</v>
      </c>
      <c r="W8">
        <f>VLOOKUP($A8,delib,16,0)*(Físico!V8)</f>
        <v>0</v>
      </c>
      <c r="X8">
        <f>VLOOKUP($A8,delib,16,0)*(Físico!W8)</f>
        <v>0</v>
      </c>
      <c r="Y8">
        <f>VLOOKUP($A8,delib,16,0)*(Físico!X8)</f>
        <v>0</v>
      </c>
      <c r="Z8">
        <f>VLOOKUP($A8,delib,16,0)*(Físico!Y8)</f>
        <v>0</v>
      </c>
      <c r="AA8">
        <f>VLOOKUP($A8,delib,16,0)*(Físico!Z8)</f>
        <v>0</v>
      </c>
      <c r="AB8">
        <f>VLOOKUP($A8,delib,16,0)*(Físico!AA8)</f>
        <v>0</v>
      </c>
      <c r="AC8">
        <f>VLOOKUP($A8,delib,16,0)*(Físico!AB8)</f>
        <v>0</v>
      </c>
      <c r="AD8">
        <f>VLOOKUP($A8,delib,16,0)*(Físico!AC8)</f>
        <v>0</v>
      </c>
      <c r="AE8">
        <f>VLOOKUP($A8,delib,16,0)*(Físico!AD8)</f>
        <v>0</v>
      </c>
      <c r="AF8">
        <f>VLOOKUP($A8,delib,16,0)*(Físico!AE8)</f>
        <v>0</v>
      </c>
      <c r="AG8" s="1">
        <f t="shared" si="1"/>
        <v>0</v>
      </c>
    </row>
    <row r="9" spans="1:33" x14ac:dyDescent="0.25">
      <c r="A9">
        <f t="shared" si="0"/>
        <v>405030193</v>
      </c>
      <c r="B9" t="s">
        <v>8</v>
      </c>
      <c r="C9">
        <f>VLOOKUP($A9,delib,16,0)*(Físico!B9)</f>
        <v>0</v>
      </c>
      <c r="D9">
        <f>VLOOKUP($A9,delib,16,0)*(Físico!C9)</f>
        <v>0</v>
      </c>
      <c r="E9">
        <f>VLOOKUP($A9,delib,16,0)*(Físico!D9)</f>
        <v>0</v>
      </c>
      <c r="F9">
        <f>VLOOKUP($A9,delib,16,0)*(Físico!E9)</f>
        <v>0</v>
      </c>
      <c r="G9">
        <f>VLOOKUP($A9,delib,16,0)*(Físico!F9)</f>
        <v>0</v>
      </c>
      <c r="H9">
        <f>VLOOKUP($A9,delib,16,0)*(Físico!G9)</f>
        <v>0</v>
      </c>
      <c r="I9">
        <f>VLOOKUP($A9,delib,16,0)*(Físico!H9)</f>
        <v>0</v>
      </c>
      <c r="J9">
        <f>VLOOKUP($A9,delib,16,0)*(Físico!I9)</f>
        <v>0</v>
      </c>
      <c r="K9">
        <f>VLOOKUP($A9,delib,16,0)*(Físico!J9)</f>
        <v>0</v>
      </c>
      <c r="L9">
        <f>VLOOKUP($A9,delib,16,0)*(Físico!K9)</f>
        <v>0</v>
      </c>
      <c r="M9">
        <f>VLOOKUP($A9,delib,16,0)*(Físico!L9)</f>
        <v>0</v>
      </c>
      <c r="N9">
        <f>VLOOKUP($A9,delib,16,0)*(Físico!M9)</f>
        <v>0</v>
      </c>
      <c r="O9">
        <f>VLOOKUP($A9,delib,16,0)*(Físico!N9)</f>
        <v>0</v>
      </c>
      <c r="P9">
        <f>VLOOKUP($A9,delib,16,0)*(Físico!O9)</f>
        <v>0</v>
      </c>
      <c r="Q9">
        <f>VLOOKUP($A9,delib,16,0)*(Físico!P9)</f>
        <v>0</v>
      </c>
      <c r="R9">
        <f>VLOOKUP($A9,delib,16,0)*(Físico!Q9)</f>
        <v>0</v>
      </c>
      <c r="S9">
        <f>VLOOKUP($A9,delib,16,0)*(Físico!R9)</f>
        <v>0</v>
      </c>
      <c r="T9">
        <f>VLOOKUP($A9,delib,16,0)*(Físico!S9)</f>
        <v>0</v>
      </c>
      <c r="U9">
        <f>VLOOKUP($A9,delib,16,0)*(Físico!T9)</f>
        <v>0</v>
      </c>
      <c r="V9">
        <f>VLOOKUP($A9,delib,16,0)*(Físico!U9)</f>
        <v>0</v>
      </c>
      <c r="W9">
        <f>VLOOKUP($A9,delib,16,0)*(Físico!V9)</f>
        <v>0</v>
      </c>
      <c r="X9">
        <f>VLOOKUP($A9,delib,16,0)*(Físico!W9)</f>
        <v>0</v>
      </c>
      <c r="Y9">
        <f>VLOOKUP($A9,delib,16,0)*(Físico!X9)</f>
        <v>0</v>
      </c>
      <c r="Z9">
        <f>VLOOKUP($A9,delib,16,0)*(Físico!Y9)</f>
        <v>0</v>
      </c>
      <c r="AA9">
        <f>VLOOKUP($A9,delib,16,0)*(Físico!Z9)</f>
        <v>0</v>
      </c>
      <c r="AB9">
        <f>VLOOKUP($A9,delib,16,0)*(Físico!AA9)</f>
        <v>0</v>
      </c>
      <c r="AC9">
        <f>VLOOKUP($A9,delib,16,0)*(Físico!AB9)</f>
        <v>0</v>
      </c>
      <c r="AD9">
        <f>VLOOKUP($A9,delib,16,0)*(Físico!AC9)</f>
        <v>0</v>
      </c>
      <c r="AE9">
        <f>VLOOKUP($A9,delib,16,0)*(Físico!AD9)</f>
        <v>0</v>
      </c>
      <c r="AF9">
        <f>VLOOKUP($A9,delib,16,0)*(Físico!AE9)</f>
        <v>0</v>
      </c>
      <c r="AG9" s="1">
        <f t="shared" si="1"/>
        <v>0</v>
      </c>
    </row>
    <row r="10" spans="1:33" x14ac:dyDescent="0.25">
      <c r="A10">
        <f t="shared" si="0"/>
        <v>405040202</v>
      </c>
      <c r="B10" t="s">
        <v>9</v>
      </c>
      <c r="C10">
        <f>VLOOKUP($A10,delib,16,0)*(Físico!B10)</f>
        <v>0</v>
      </c>
      <c r="D10">
        <f>VLOOKUP($A10,delib,16,0)*(Físico!C10)</f>
        <v>0</v>
      </c>
      <c r="E10">
        <f>VLOOKUP($A10,delib,16,0)*(Físico!D10)</f>
        <v>0</v>
      </c>
      <c r="F10">
        <f>VLOOKUP($A10,delib,16,0)*(Físico!E10)</f>
        <v>0</v>
      </c>
      <c r="G10">
        <f>VLOOKUP($A10,delib,16,0)*(Físico!F10)</f>
        <v>0</v>
      </c>
      <c r="H10">
        <f>VLOOKUP($A10,delib,16,0)*(Físico!G10)</f>
        <v>0</v>
      </c>
      <c r="I10">
        <f>VLOOKUP($A10,delib,16,0)*(Físico!H10)</f>
        <v>0</v>
      </c>
      <c r="J10">
        <f>VLOOKUP($A10,delib,16,0)*(Físico!I10)</f>
        <v>0</v>
      </c>
      <c r="K10">
        <f>VLOOKUP($A10,delib,16,0)*(Físico!J10)</f>
        <v>0</v>
      </c>
      <c r="L10">
        <f>VLOOKUP($A10,delib,16,0)*(Físico!K10)</f>
        <v>0</v>
      </c>
      <c r="M10">
        <f>VLOOKUP($A10,delib,16,0)*(Físico!L10)</f>
        <v>0</v>
      </c>
      <c r="N10">
        <f>VLOOKUP($A10,delib,16,0)*(Físico!M10)</f>
        <v>0</v>
      </c>
      <c r="O10">
        <f>VLOOKUP($A10,delib,16,0)*(Físico!N10)</f>
        <v>0</v>
      </c>
      <c r="P10">
        <f>VLOOKUP($A10,delib,16,0)*(Físico!O10)</f>
        <v>0</v>
      </c>
      <c r="Q10">
        <f>VLOOKUP($A10,delib,16,0)*(Físico!P10)</f>
        <v>0</v>
      </c>
      <c r="R10">
        <f>VLOOKUP($A10,delib,16,0)*(Físico!Q10)</f>
        <v>0</v>
      </c>
      <c r="S10">
        <f>VLOOKUP($A10,delib,16,0)*(Físico!R10)</f>
        <v>0</v>
      </c>
      <c r="T10">
        <f>VLOOKUP($A10,delib,16,0)*(Físico!S10)</f>
        <v>0</v>
      </c>
      <c r="U10">
        <f>VLOOKUP($A10,delib,16,0)*(Físico!T10)</f>
        <v>0</v>
      </c>
      <c r="V10">
        <f>VLOOKUP($A10,delib,16,0)*(Físico!U10)</f>
        <v>0</v>
      </c>
      <c r="W10">
        <f>VLOOKUP($A10,delib,16,0)*(Físico!V10)</f>
        <v>0</v>
      </c>
      <c r="X10">
        <f>VLOOKUP($A10,delib,16,0)*(Físico!W10)</f>
        <v>0</v>
      </c>
      <c r="Y10">
        <f>VLOOKUP($A10,delib,16,0)*(Físico!X10)</f>
        <v>0</v>
      </c>
      <c r="Z10">
        <f>VLOOKUP($A10,delib,16,0)*(Físico!Y10)</f>
        <v>0</v>
      </c>
      <c r="AA10">
        <f>VLOOKUP($A10,delib,16,0)*(Físico!Z10)</f>
        <v>0</v>
      </c>
      <c r="AB10">
        <f>VLOOKUP($A10,delib,16,0)*(Físico!AA10)</f>
        <v>0</v>
      </c>
      <c r="AC10">
        <f>VLOOKUP($A10,delib,16,0)*(Físico!AB10)</f>
        <v>0</v>
      </c>
      <c r="AD10">
        <f>VLOOKUP($A10,delib,16,0)*(Físico!AC10)</f>
        <v>0</v>
      </c>
      <c r="AE10">
        <f>VLOOKUP($A10,delib,16,0)*(Físico!AD10)</f>
        <v>0</v>
      </c>
      <c r="AF10">
        <f>VLOOKUP($A10,delib,16,0)*(Físico!AE10)</f>
        <v>0</v>
      </c>
      <c r="AG10" s="1">
        <f t="shared" si="1"/>
        <v>0</v>
      </c>
    </row>
    <row r="11" spans="1:33" x14ac:dyDescent="0.25">
      <c r="A11">
        <f t="shared" si="0"/>
        <v>405040210</v>
      </c>
      <c r="B11" t="s">
        <v>10</v>
      </c>
      <c r="C11">
        <f>VLOOKUP($A11,delib,16,0)*(Físico!B11)</f>
        <v>0</v>
      </c>
      <c r="D11">
        <f>VLOOKUP($A11,delib,16,0)*(Físico!C11)</f>
        <v>0</v>
      </c>
      <c r="E11">
        <f>VLOOKUP($A11,delib,16,0)*(Físico!D11)</f>
        <v>0</v>
      </c>
      <c r="F11">
        <f>VLOOKUP($A11,delib,16,0)*(Físico!E11)</f>
        <v>0</v>
      </c>
      <c r="G11">
        <f>VLOOKUP($A11,delib,16,0)*(Físico!F11)</f>
        <v>0</v>
      </c>
      <c r="H11">
        <f>VLOOKUP($A11,delib,16,0)*(Físico!G11)</f>
        <v>0</v>
      </c>
      <c r="I11">
        <f>VLOOKUP($A11,delib,16,0)*(Físico!H11)</f>
        <v>0</v>
      </c>
      <c r="J11">
        <f>VLOOKUP($A11,delib,16,0)*(Físico!I11)</f>
        <v>0</v>
      </c>
      <c r="K11">
        <f>VLOOKUP($A11,delib,16,0)*(Físico!J11)</f>
        <v>0</v>
      </c>
      <c r="L11">
        <f>VLOOKUP($A11,delib,16,0)*(Físico!K11)</f>
        <v>0</v>
      </c>
      <c r="M11">
        <f>VLOOKUP($A11,delib,16,0)*(Físico!L11)</f>
        <v>0</v>
      </c>
      <c r="N11">
        <f>VLOOKUP($A11,delib,16,0)*(Físico!M11)</f>
        <v>0</v>
      </c>
      <c r="O11">
        <f>VLOOKUP($A11,delib,16,0)*(Físico!N11)</f>
        <v>0</v>
      </c>
      <c r="P11">
        <f>VLOOKUP($A11,delib,16,0)*(Físico!O11)</f>
        <v>0</v>
      </c>
      <c r="Q11">
        <f>VLOOKUP($A11,delib,16,0)*(Físico!P11)</f>
        <v>0</v>
      </c>
      <c r="R11">
        <f>VLOOKUP($A11,delib,16,0)*(Físico!Q11)</f>
        <v>0</v>
      </c>
      <c r="S11">
        <f>VLOOKUP($A11,delib,16,0)*(Físico!R11)</f>
        <v>0</v>
      </c>
      <c r="T11">
        <f>VLOOKUP($A11,delib,16,0)*(Físico!S11)</f>
        <v>0</v>
      </c>
      <c r="U11">
        <f>VLOOKUP($A11,delib,16,0)*(Físico!T11)</f>
        <v>0</v>
      </c>
      <c r="V11">
        <f>VLOOKUP($A11,delib,16,0)*(Físico!U11)</f>
        <v>0</v>
      </c>
      <c r="W11">
        <f>VLOOKUP($A11,delib,16,0)*(Físico!V11)</f>
        <v>0</v>
      </c>
      <c r="X11">
        <f>VLOOKUP($A11,delib,16,0)*(Físico!W11)</f>
        <v>0</v>
      </c>
      <c r="Y11">
        <f>VLOOKUP($A11,delib,16,0)*(Físico!X11)</f>
        <v>0</v>
      </c>
      <c r="Z11">
        <f>VLOOKUP($A11,delib,16,0)*(Físico!Y11)</f>
        <v>0</v>
      </c>
      <c r="AA11">
        <f>VLOOKUP($A11,delib,16,0)*(Físico!Z11)</f>
        <v>0</v>
      </c>
      <c r="AB11">
        <f>VLOOKUP($A11,delib,16,0)*(Físico!AA11)</f>
        <v>0</v>
      </c>
      <c r="AC11">
        <f>VLOOKUP($A11,delib,16,0)*(Físico!AB11)</f>
        <v>0</v>
      </c>
      <c r="AD11">
        <f>VLOOKUP($A11,delib,16,0)*(Físico!AC11)</f>
        <v>0</v>
      </c>
      <c r="AE11">
        <f>VLOOKUP($A11,delib,16,0)*(Físico!AD11)</f>
        <v>0</v>
      </c>
      <c r="AF11">
        <f>VLOOKUP($A11,delib,16,0)*(Físico!AE11)</f>
        <v>0</v>
      </c>
      <c r="AG11" s="1">
        <f t="shared" si="1"/>
        <v>0</v>
      </c>
    </row>
    <row r="12" spans="1:33" x14ac:dyDescent="0.25">
      <c r="A12">
        <f t="shared" si="0"/>
        <v>405050020</v>
      </c>
      <c r="B12" t="s">
        <v>11</v>
      </c>
      <c r="C12">
        <f>VLOOKUP($A12,delib,16,0)*(Físico!B12)</f>
        <v>0</v>
      </c>
      <c r="D12">
        <f>VLOOKUP($A12,delib,16,0)*(Físico!C12)</f>
        <v>0</v>
      </c>
      <c r="E12">
        <f>VLOOKUP($A12,delib,16,0)*(Físico!D12)</f>
        <v>0</v>
      </c>
      <c r="F12">
        <f>VLOOKUP($A12,delib,16,0)*(Físico!E12)</f>
        <v>0</v>
      </c>
      <c r="G12">
        <f>VLOOKUP($A12,delib,16,0)*(Físico!F12)</f>
        <v>0</v>
      </c>
      <c r="H12">
        <f>VLOOKUP($A12,delib,16,0)*(Físico!G12)</f>
        <v>0</v>
      </c>
      <c r="I12">
        <f>VLOOKUP($A12,delib,16,0)*(Físico!H12)</f>
        <v>0</v>
      </c>
      <c r="J12">
        <f>VLOOKUP($A12,delib,16,0)*(Físico!I12)</f>
        <v>0</v>
      </c>
      <c r="K12">
        <f>VLOOKUP($A12,delib,16,0)*(Físico!J12)</f>
        <v>0</v>
      </c>
      <c r="L12">
        <f>VLOOKUP($A12,delib,16,0)*(Físico!K12)</f>
        <v>0</v>
      </c>
      <c r="M12">
        <f>VLOOKUP($A12,delib,16,0)*(Físico!L12)</f>
        <v>0</v>
      </c>
      <c r="N12">
        <f>VLOOKUP($A12,delib,16,0)*(Físico!M12)</f>
        <v>0</v>
      </c>
      <c r="O12">
        <f>VLOOKUP($A12,delib,16,0)*(Físico!N12)</f>
        <v>0</v>
      </c>
      <c r="P12">
        <f>VLOOKUP($A12,delib,16,0)*(Físico!O12)</f>
        <v>0</v>
      </c>
      <c r="Q12">
        <f>VLOOKUP($A12,delib,16,0)*(Físico!P12)</f>
        <v>0</v>
      </c>
      <c r="R12">
        <f>VLOOKUP($A12,delib,16,0)*(Físico!Q12)</f>
        <v>0</v>
      </c>
      <c r="S12">
        <f>VLOOKUP($A12,delib,16,0)*(Físico!R12)</f>
        <v>0</v>
      </c>
      <c r="T12">
        <f>VLOOKUP($A12,delib,16,0)*(Físico!S12)</f>
        <v>0</v>
      </c>
      <c r="U12">
        <f>VLOOKUP($A12,delib,16,0)*(Físico!T12)</f>
        <v>0</v>
      </c>
      <c r="V12">
        <f>VLOOKUP($A12,delib,16,0)*(Físico!U12)</f>
        <v>0</v>
      </c>
      <c r="W12">
        <f>VLOOKUP($A12,delib,16,0)*(Físico!V12)</f>
        <v>0</v>
      </c>
      <c r="X12">
        <f>VLOOKUP($A12,delib,16,0)*(Físico!W12)</f>
        <v>0</v>
      </c>
      <c r="Y12">
        <f>VLOOKUP($A12,delib,16,0)*(Físico!X12)</f>
        <v>0</v>
      </c>
      <c r="Z12">
        <f>VLOOKUP($A12,delib,16,0)*(Físico!Y12)</f>
        <v>0</v>
      </c>
      <c r="AA12">
        <f>VLOOKUP($A12,delib,16,0)*(Físico!Z12)</f>
        <v>0</v>
      </c>
      <c r="AB12">
        <f>VLOOKUP($A12,delib,16,0)*(Físico!AA12)</f>
        <v>0</v>
      </c>
      <c r="AC12">
        <f>VLOOKUP($A12,delib,16,0)*(Físico!AB12)</f>
        <v>0</v>
      </c>
      <c r="AD12">
        <f>VLOOKUP($A12,delib,16,0)*(Físico!AC12)</f>
        <v>0</v>
      </c>
      <c r="AE12">
        <f>VLOOKUP($A12,delib,16,0)*(Físico!AD12)</f>
        <v>0</v>
      </c>
      <c r="AF12">
        <f>VLOOKUP($A12,delib,16,0)*(Físico!AE12)</f>
        <v>0</v>
      </c>
      <c r="AG12" s="1">
        <f t="shared" si="1"/>
        <v>0</v>
      </c>
    </row>
    <row r="13" spans="1:33" x14ac:dyDescent="0.25">
      <c r="A13">
        <f t="shared" si="0"/>
        <v>405050046</v>
      </c>
      <c r="B13" t="s">
        <v>12</v>
      </c>
      <c r="C13">
        <f>VLOOKUP($A13,delib,16,0)*(Físico!B13)</f>
        <v>0</v>
      </c>
      <c r="D13">
        <f>VLOOKUP($A13,delib,16,0)*(Físico!C13)</f>
        <v>0</v>
      </c>
      <c r="E13">
        <f>VLOOKUP($A13,delib,16,0)*(Físico!D13)</f>
        <v>0</v>
      </c>
      <c r="F13">
        <f>VLOOKUP($A13,delib,16,0)*(Físico!E13)</f>
        <v>0</v>
      </c>
      <c r="G13">
        <f>VLOOKUP($A13,delib,16,0)*(Físico!F13)</f>
        <v>0</v>
      </c>
      <c r="H13">
        <f>VLOOKUP($A13,delib,16,0)*(Físico!G13)</f>
        <v>0</v>
      </c>
      <c r="I13">
        <f>VLOOKUP($A13,delib,16,0)*(Físico!H13)</f>
        <v>0</v>
      </c>
      <c r="J13">
        <f>VLOOKUP($A13,delib,16,0)*(Físico!I13)</f>
        <v>0</v>
      </c>
      <c r="K13">
        <f>VLOOKUP($A13,delib,16,0)*(Físico!J13)</f>
        <v>0</v>
      </c>
      <c r="L13">
        <f>VLOOKUP($A13,delib,16,0)*(Físico!K13)</f>
        <v>0</v>
      </c>
      <c r="M13">
        <f>VLOOKUP($A13,delib,16,0)*(Físico!L13)</f>
        <v>0</v>
      </c>
      <c r="N13">
        <f>VLOOKUP($A13,delib,16,0)*(Físico!M13)</f>
        <v>0</v>
      </c>
      <c r="O13">
        <f>VLOOKUP($A13,delib,16,0)*(Físico!N13)</f>
        <v>0</v>
      </c>
      <c r="P13">
        <f>VLOOKUP($A13,delib,16,0)*(Físico!O13)</f>
        <v>0</v>
      </c>
      <c r="Q13">
        <f>VLOOKUP($A13,delib,16,0)*(Físico!P13)</f>
        <v>0</v>
      </c>
      <c r="R13">
        <f>VLOOKUP($A13,delib,16,0)*(Físico!Q13)</f>
        <v>0</v>
      </c>
      <c r="S13">
        <f>VLOOKUP($A13,delib,16,0)*(Físico!R13)</f>
        <v>0</v>
      </c>
      <c r="T13">
        <f>VLOOKUP($A13,delib,16,0)*(Físico!S13)</f>
        <v>0</v>
      </c>
      <c r="U13">
        <f>VLOOKUP($A13,delib,16,0)*(Físico!T13)</f>
        <v>0</v>
      </c>
      <c r="V13">
        <f>VLOOKUP($A13,delib,16,0)*(Físico!U13)</f>
        <v>0</v>
      </c>
      <c r="W13">
        <f>VLOOKUP($A13,delib,16,0)*(Físico!V13)</f>
        <v>0</v>
      </c>
      <c r="X13">
        <f>VLOOKUP($A13,delib,16,0)*(Físico!W13)</f>
        <v>0</v>
      </c>
      <c r="Y13">
        <f>VLOOKUP($A13,delib,16,0)*(Físico!X13)</f>
        <v>0</v>
      </c>
      <c r="Z13">
        <f>VLOOKUP($A13,delib,16,0)*(Físico!Y13)</f>
        <v>0</v>
      </c>
      <c r="AA13">
        <f>VLOOKUP($A13,delib,16,0)*(Físico!Z13)</f>
        <v>0</v>
      </c>
      <c r="AB13">
        <f>VLOOKUP($A13,delib,16,0)*(Físico!AA13)</f>
        <v>0</v>
      </c>
      <c r="AC13">
        <f>VLOOKUP($A13,delib,16,0)*(Físico!AB13)</f>
        <v>0</v>
      </c>
      <c r="AD13">
        <f>VLOOKUP($A13,delib,16,0)*(Físico!AC13)</f>
        <v>0</v>
      </c>
      <c r="AE13">
        <f>VLOOKUP($A13,delib,16,0)*(Físico!AD13)</f>
        <v>0</v>
      </c>
      <c r="AF13">
        <f>VLOOKUP($A13,delib,16,0)*(Físico!AE13)</f>
        <v>0</v>
      </c>
      <c r="AG13" s="1">
        <f t="shared" si="1"/>
        <v>0</v>
      </c>
    </row>
    <row r="14" spans="1:33" x14ac:dyDescent="0.25">
      <c r="A14">
        <f t="shared" si="0"/>
        <v>405050127</v>
      </c>
      <c r="B14" t="s">
        <v>13</v>
      </c>
      <c r="C14">
        <f>VLOOKUP($A14,delib,16,0)*(Físico!B14)</f>
        <v>0</v>
      </c>
      <c r="D14">
        <f>VLOOKUP($A14,delib,16,0)*(Físico!C14)</f>
        <v>0</v>
      </c>
      <c r="E14">
        <f>VLOOKUP($A14,delib,16,0)*(Físico!D14)</f>
        <v>0</v>
      </c>
      <c r="F14">
        <f>VLOOKUP($A14,delib,16,0)*(Físico!E14)</f>
        <v>0</v>
      </c>
      <c r="G14">
        <f>VLOOKUP($A14,delib,16,0)*(Físico!F14)</f>
        <v>0</v>
      </c>
      <c r="H14">
        <f>VLOOKUP($A14,delib,16,0)*(Físico!G14)</f>
        <v>0</v>
      </c>
      <c r="I14">
        <f>VLOOKUP($A14,delib,16,0)*(Físico!H14)</f>
        <v>0</v>
      </c>
      <c r="J14">
        <f>VLOOKUP($A14,delib,16,0)*(Físico!I14)</f>
        <v>0</v>
      </c>
      <c r="K14">
        <f>VLOOKUP($A14,delib,16,0)*(Físico!J14)</f>
        <v>0</v>
      </c>
      <c r="L14">
        <f>VLOOKUP($A14,delib,16,0)*(Físico!K14)</f>
        <v>0</v>
      </c>
      <c r="M14">
        <f>VLOOKUP($A14,delib,16,0)*(Físico!L14)</f>
        <v>0</v>
      </c>
      <c r="N14">
        <f>VLOOKUP($A14,delib,16,0)*(Físico!M14)</f>
        <v>0</v>
      </c>
      <c r="O14">
        <f>VLOOKUP($A14,delib,16,0)*(Físico!N14)</f>
        <v>0</v>
      </c>
      <c r="P14">
        <f>VLOOKUP($A14,delib,16,0)*(Físico!O14)</f>
        <v>0</v>
      </c>
      <c r="Q14">
        <f>VLOOKUP($A14,delib,16,0)*(Físico!P14)</f>
        <v>0</v>
      </c>
      <c r="R14">
        <f>VLOOKUP($A14,delib,16,0)*(Físico!Q14)</f>
        <v>0</v>
      </c>
      <c r="S14">
        <f>VLOOKUP($A14,delib,16,0)*(Físico!R14)</f>
        <v>0</v>
      </c>
      <c r="T14">
        <f>VLOOKUP($A14,delib,16,0)*(Físico!S14)</f>
        <v>0</v>
      </c>
      <c r="U14">
        <f>VLOOKUP($A14,delib,16,0)*(Físico!T14)</f>
        <v>1080</v>
      </c>
      <c r="V14">
        <f>VLOOKUP($A14,delib,16,0)*(Físico!U14)</f>
        <v>0</v>
      </c>
      <c r="W14">
        <f>VLOOKUP($A14,delib,16,0)*(Físico!V14)</f>
        <v>0</v>
      </c>
      <c r="X14">
        <f>VLOOKUP($A14,delib,16,0)*(Físico!W14)</f>
        <v>0</v>
      </c>
      <c r="Y14">
        <f>VLOOKUP($A14,delib,16,0)*(Físico!X14)</f>
        <v>0</v>
      </c>
      <c r="Z14">
        <f>VLOOKUP($A14,delib,16,0)*(Físico!Y14)</f>
        <v>0</v>
      </c>
      <c r="AA14">
        <f>VLOOKUP($A14,delib,16,0)*(Físico!Z14)</f>
        <v>0</v>
      </c>
      <c r="AB14">
        <f>VLOOKUP($A14,delib,16,0)*(Físico!AA14)</f>
        <v>0</v>
      </c>
      <c r="AC14">
        <f>VLOOKUP($A14,delib,16,0)*(Físico!AB14)</f>
        <v>0</v>
      </c>
      <c r="AD14">
        <f>VLOOKUP($A14,delib,16,0)*(Físico!AC14)</f>
        <v>0</v>
      </c>
      <c r="AE14">
        <f>VLOOKUP($A14,delib,16,0)*(Físico!AD14)</f>
        <v>1350</v>
      </c>
      <c r="AF14">
        <f>VLOOKUP($A14,delib,16,0)*(Físico!AE14)</f>
        <v>0</v>
      </c>
      <c r="AG14" s="1">
        <f t="shared" si="1"/>
        <v>2430</v>
      </c>
    </row>
    <row r="15" spans="1:33" x14ac:dyDescent="0.25">
      <c r="A15">
        <f t="shared" si="0"/>
        <v>405050151</v>
      </c>
      <c r="B15" t="s">
        <v>14</v>
      </c>
      <c r="C15">
        <f>VLOOKUP($A15,delib,16,0)*(Físico!B15)</f>
        <v>0</v>
      </c>
      <c r="D15">
        <f>VLOOKUP($A15,delib,16,0)*(Físico!C15)</f>
        <v>0</v>
      </c>
      <c r="E15">
        <f>VLOOKUP($A15,delib,16,0)*(Físico!D15)</f>
        <v>0</v>
      </c>
      <c r="F15">
        <f>VLOOKUP($A15,delib,16,0)*(Físico!E15)</f>
        <v>0</v>
      </c>
      <c r="G15">
        <f>VLOOKUP($A15,delib,16,0)*(Físico!F15)</f>
        <v>0</v>
      </c>
      <c r="H15">
        <f>VLOOKUP($A15,delib,16,0)*(Físico!G15)</f>
        <v>0</v>
      </c>
      <c r="I15">
        <f>VLOOKUP($A15,delib,16,0)*(Físico!H15)</f>
        <v>0</v>
      </c>
      <c r="J15">
        <f>VLOOKUP($A15,delib,16,0)*(Físico!I15)</f>
        <v>0</v>
      </c>
      <c r="K15">
        <f>VLOOKUP($A15,delib,16,0)*(Físico!J15)</f>
        <v>0</v>
      </c>
      <c r="L15">
        <f>VLOOKUP($A15,delib,16,0)*(Físico!K15)</f>
        <v>0</v>
      </c>
      <c r="M15">
        <f>VLOOKUP($A15,delib,16,0)*(Físico!L15)</f>
        <v>0</v>
      </c>
      <c r="N15">
        <f>VLOOKUP($A15,delib,16,0)*(Físico!M15)</f>
        <v>0</v>
      </c>
      <c r="O15">
        <f>VLOOKUP($A15,delib,16,0)*(Físico!N15)</f>
        <v>0</v>
      </c>
      <c r="P15">
        <f>VLOOKUP($A15,delib,16,0)*(Físico!O15)</f>
        <v>0</v>
      </c>
      <c r="Q15">
        <f>VLOOKUP($A15,delib,16,0)*(Físico!P15)</f>
        <v>0</v>
      </c>
      <c r="R15">
        <f>VLOOKUP($A15,delib,16,0)*(Físico!Q15)</f>
        <v>0</v>
      </c>
      <c r="S15">
        <f>VLOOKUP($A15,delib,16,0)*(Físico!R15)</f>
        <v>0</v>
      </c>
      <c r="T15">
        <f>VLOOKUP($A15,delib,16,0)*(Físico!S15)</f>
        <v>0</v>
      </c>
      <c r="U15">
        <f>VLOOKUP($A15,delib,16,0)*(Físico!T15)</f>
        <v>0</v>
      </c>
      <c r="V15">
        <f>VLOOKUP($A15,delib,16,0)*(Físico!U15)</f>
        <v>0</v>
      </c>
      <c r="W15">
        <f>VLOOKUP($A15,delib,16,0)*(Físico!V15)</f>
        <v>0</v>
      </c>
      <c r="X15">
        <f>VLOOKUP($A15,delib,16,0)*(Físico!W15)</f>
        <v>0</v>
      </c>
      <c r="Y15">
        <f>VLOOKUP($A15,delib,16,0)*(Físico!X15)</f>
        <v>0</v>
      </c>
      <c r="Z15">
        <f>VLOOKUP($A15,delib,16,0)*(Físico!Y15)</f>
        <v>0</v>
      </c>
      <c r="AA15">
        <f>VLOOKUP($A15,delib,16,0)*(Físico!Z15)</f>
        <v>0</v>
      </c>
      <c r="AB15">
        <f>VLOOKUP($A15,delib,16,0)*(Físico!AA15)</f>
        <v>0</v>
      </c>
      <c r="AC15">
        <f>VLOOKUP($A15,delib,16,0)*(Físico!AB15)</f>
        <v>0</v>
      </c>
      <c r="AD15">
        <f>VLOOKUP($A15,delib,16,0)*(Físico!AC15)</f>
        <v>0</v>
      </c>
      <c r="AE15">
        <f>VLOOKUP($A15,delib,16,0)*(Físico!AD15)</f>
        <v>0</v>
      </c>
      <c r="AF15">
        <f>VLOOKUP($A15,delib,16,0)*(Físico!AE15)</f>
        <v>0</v>
      </c>
      <c r="AG15" s="1">
        <f t="shared" si="1"/>
        <v>0</v>
      </c>
    </row>
    <row r="16" spans="1:33" x14ac:dyDescent="0.25">
      <c r="A16">
        <f t="shared" si="0"/>
        <v>405050194</v>
      </c>
      <c r="B16" t="s">
        <v>15</v>
      </c>
      <c r="C16">
        <f>VLOOKUP($A16,delib,16,0)*(Físico!B16)</f>
        <v>0</v>
      </c>
      <c r="D16">
        <f>VLOOKUP($A16,delib,16,0)*(Físico!C16)</f>
        <v>0</v>
      </c>
      <c r="E16">
        <f>VLOOKUP($A16,delib,16,0)*(Físico!D16)</f>
        <v>0</v>
      </c>
      <c r="F16">
        <f>VLOOKUP($A16,delib,16,0)*(Físico!E16)</f>
        <v>0</v>
      </c>
      <c r="G16">
        <f>VLOOKUP($A16,delib,16,0)*(Físico!F16)</f>
        <v>0</v>
      </c>
      <c r="H16">
        <f>VLOOKUP($A16,delib,16,0)*(Físico!G16)</f>
        <v>0</v>
      </c>
      <c r="I16">
        <f>VLOOKUP($A16,delib,16,0)*(Físico!H16)</f>
        <v>0</v>
      </c>
      <c r="J16">
        <f>VLOOKUP($A16,delib,16,0)*(Físico!I16)</f>
        <v>0</v>
      </c>
      <c r="K16">
        <f>VLOOKUP($A16,delib,16,0)*(Físico!J16)</f>
        <v>0</v>
      </c>
      <c r="L16">
        <f>VLOOKUP($A16,delib,16,0)*(Físico!K16)</f>
        <v>0</v>
      </c>
      <c r="M16">
        <f>VLOOKUP($A16,delib,16,0)*(Físico!L16)</f>
        <v>0</v>
      </c>
      <c r="N16">
        <f>VLOOKUP($A16,delib,16,0)*(Físico!M16)</f>
        <v>0</v>
      </c>
      <c r="O16">
        <f>VLOOKUP($A16,delib,16,0)*(Físico!N16)</f>
        <v>0</v>
      </c>
      <c r="P16">
        <f>VLOOKUP($A16,delib,16,0)*(Físico!O16)</f>
        <v>0</v>
      </c>
      <c r="Q16">
        <f>VLOOKUP($A16,delib,16,0)*(Físico!P16)</f>
        <v>0</v>
      </c>
      <c r="R16">
        <f>VLOOKUP($A16,delib,16,0)*(Físico!Q16)</f>
        <v>0</v>
      </c>
      <c r="S16">
        <f>VLOOKUP($A16,delib,16,0)*(Físico!R16)</f>
        <v>2160</v>
      </c>
      <c r="T16">
        <f>VLOOKUP($A16,delib,16,0)*(Físico!S16)</f>
        <v>0</v>
      </c>
      <c r="U16">
        <f>VLOOKUP($A16,delib,16,0)*(Físico!T16)</f>
        <v>0</v>
      </c>
      <c r="V16">
        <f>VLOOKUP($A16,delib,16,0)*(Físico!U16)</f>
        <v>0</v>
      </c>
      <c r="W16">
        <f>VLOOKUP($A16,delib,16,0)*(Físico!V16)</f>
        <v>0</v>
      </c>
      <c r="X16">
        <f>VLOOKUP($A16,delib,16,0)*(Físico!W16)</f>
        <v>0</v>
      </c>
      <c r="Y16">
        <f>VLOOKUP($A16,delib,16,0)*(Físico!X16)</f>
        <v>0</v>
      </c>
      <c r="Z16">
        <f>VLOOKUP($A16,delib,16,0)*(Físico!Y16)</f>
        <v>0</v>
      </c>
      <c r="AA16">
        <f>VLOOKUP($A16,delib,16,0)*(Físico!Z16)</f>
        <v>0</v>
      </c>
      <c r="AB16">
        <f>VLOOKUP($A16,delib,16,0)*(Físico!AA16)</f>
        <v>0</v>
      </c>
      <c r="AC16">
        <f>VLOOKUP($A16,delib,16,0)*(Físico!AB16)</f>
        <v>0</v>
      </c>
      <c r="AD16">
        <f>VLOOKUP($A16,delib,16,0)*(Físico!AC16)</f>
        <v>0</v>
      </c>
      <c r="AE16">
        <f>VLOOKUP($A16,delib,16,0)*(Físico!AD16)</f>
        <v>2160</v>
      </c>
      <c r="AF16">
        <f>VLOOKUP($A16,delib,16,0)*(Físico!AE16)</f>
        <v>0</v>
      </c>
      <c r="AG16" s="1">
        <f t="shared" si="1"/>
        <v>4320</v>
      </c>
    </row>
    <row r="17" spans="1:33" x14ac:dyDescent="0.25">
      <c r="A17">
        <f t="shared" si="0"/>
        <v>405050216</v>
      </c>
      <c r="B17" t="s">
        <v>16</v>
      </c>
      <c r="C17">
        <f>VLOOKUP($A17,delib,16,0)*(Físico!B17)</f>
        <v>0</v>
      </c>
      <c r="D17">
        <f>VLOOKUP($A17,delib,16,0)*(Físico!C17)</f>
        <v>0</v>
      </c>
      <c r="E17">
        <f>VLOOKUP($A17,delib,16,0)*(Físico!D17)</f>
        <v>0</v>
      </c>
      <c r="F17">
        <f>VLOOKUP($A17,delib,16,0)*(Físico!E17)</f>
        <v>0</v>
      </c>
      <c r="G17">
        <f>VLOOKUP($A17,delib,16,0)*(Físico!F17)</f>
        <v>0</v>
      </c>
      <c r="H17">
        <f>VLOOKUP($A17,delib,16,0)*(Físico!G17)</f>
        <v>0</v>
      </c>
      <c r="I17">
        <f>VLOOKUP($A17,delib,16,0)*(Físico!H17)</f>
        <v>0</v>
      </c>
      <c r="J17">
        <f>VLOOKUP($A17,delib,16,0)*(Físico!I17)</f>
        <v>0</v>
      </c>
      <c r="K17">
        <f>VLOOKUP($A17,delib,16,0)*(Físico!J17)</f>
        <v>0</v>
      </c>
      <c r="L17">
        <f>VLOOKUP($A17,delib,16,0)*(Físico!K17)</f>
        <v>0</v>
      </c>
      <c r="M17">
        <f>VLOOKUP($A17,delib,16,0)*(Físico!L17)</f>
        <v>0</v>
      </c>
      <c r="N17">
        <f>VLOOKUP($A17,delib,16,0)*(Físico!M17)</f>
        <v>0</v>
      </c>
      <c r="O17">
        <f>VLOOKUP($A17,delib,16,0)*(Físico!N17)</f>
        <v>0</v>
      </c>
      <c r="P17">
        <f>VLOOKUP($A17,delib,16,0)*(Físico!O17)</f>
        <v>0</v>
      </c>
      <c r="Q17">
        <f>VLOOKUP($A17,delib,16,0)*(Físico!P17)</f>
        <v>0</v>
      </c>
      <c r="R17">
        <f>VLOOKUP($A17,delib,16,0)*(Físico!Q17)</f>
        <v>0</v>
      </c>
      <c r="S17">
        <f>VLOOKUP($A17,delib,16,0)*(Físico!R17)</f>
        <v>0</v>
      </c>
      <c r="T17">
        <f>VLOOKUP($A17,delib,16,0)*(Físico!S17)</f>
        <v>0</v>
      </c>
      <c r="U17">
        <f>VLOOKUP($A17,delib,16,0)*(Físico!T17)</f>
        <v>0</v>
      </c>
      <c r="V17">
        <f>VLOOKUP($A17,delib,16,0)*(Físico!U17)</f>
        <v>0</v>
      </c>
      <c r="W17">
        <f>VLOOKUP($A17,delib,16,0)*(Físico!V17)</f>
        <v>0</v>
      </c>
      <c r="X17">
        <f>VLOOKUP($A17,delib,16,0)*(Físico!W17)</f>
        <v>0</v>
      </c>
      <c r="Y17">
        <f>VLOOKUP($A17,delib,16,0)*(Físico!X17)</f>
        <v>0</v>
      </c>
      <c r="Z17">
        <f>VLOOKUP($A17,delib,16,0)*(Físico!Y17)</f>
        <v>0</v>
      </c>
      <c r="AA17">
        <f>VLOOKUP($A17,delib,16,0)*(Físico!Z17)</f>
        <v>0</v>
      </c>
      <c r="AB17">
        <f>VLOOKUP($A17,delib,16,0)*(Físico!AA17)</f>
        <v>0</v>
      </c>
      <c r="AC17">
        <f>VLOOKUP($A17,delib,16,0)*(Físico!AB17)</f>
        <v>0</v>
      </c>
      <c r="AD17">
        <f>VLOOKUP($A17,delib,16,0)*(Físico!AC17)</f>
        <v>0</v>
      </c>
      <c r="AE17">
        <f>VLOOKUP($A17,delib,16,0)*(Físico!AD17)</f>
        <v>0</v>
      </c>
      <c r="AF17">
        <f>VLOOKUP($A17,delib,16,0)*(Físico!AE17)</f>
        <v>0</v>
      </c>
      <c r="AG17" s="1">
        <f t="shared" si="1"/>
        <v>0</v>
      </c>
    </row>
    <row r="18" spans="1:33" x14ac:dyDescent="0.25">
      <c r="A18">
        <f t="shared" si="0"/>
        <v>405050224</v>
      </c>
      <c r="B18" t="s">
        <v>17</v>
      </c>
      <c r="C18">
        <f>VLOOKUP($A18,delib,16,0)*(Físico!B18)</f>
        <v>0</v>
      </c>
      <c r="D18">
        <f>VLOOKUP($A18,delib,16,0)*(Físico!C18)</f>
        <v>0</v>
      </c>
      <c r="E18">
        <f>VLOOKUP($A18,delib,16,0)*(Físico!D18)</f>
        <v>0</v>
      </c>
      <c r="F18">
        <f>VLOOKUP($A18,delib,16,0)*(Físico!E18)</f>
        <v>0</v>
      </c>
      <c r="G18">
        <f>VLOOKUP($A18,delib,16,0)*(Físico!F18)</f>
        <v>0</v>
      </c>
      <c r="H18">
        <f>VLOOKUP($A18,delib,16,0)*(Físico!G18)</f>
        <v>0</v>
      </c>
      <c r="I18">
        <f>VLOOKUP($A18,delib,16,0)*(Físico!H18)</f>
        <v>0</v>
      </c>
      <c r="J18">
        <f>VLOOKUP($A18,delib,16,0)*(Físico!I18)</f>
        <v>0</v>
      </c>
      <c r="K18">
        <f>VLOOKUP($A18,delib,16,0)*(Físico!J18)</f>
        <v>0</v>
      </c>
      <c r="L18">
        <f>VLOOKUP($A18,delib,16,0)*(Físico!K18)</f>
        <v>0</v>
      </c>
      <c r="M18">
        <f>VLOOKUP($A18,delib,16,0)*(Físico!L18)</f>
        <v>0</v>
      </c>
      <c r="N18">
        <f>VLOOKUP($A18,delib,16,0)*(Físico!M18)</f>
        <v>0</v>
      </c>
      <c r="O18">
        <f>VLOOKUP($A18,delib,16,0)*(Físico!N18)</f>
        <v>0</v>
      </c>
      <c r="P18">
        <f>VLOOKUP($A18,delib,16,0)*(Físico!O18)</f>
        <v>0</v>
      </c>
      <c r="Q18">
        <f>VLOOKUP($A18,delib,16,0)*(Físico!P18)</f>
        <v>0</v>
      </c>
      <c r="R18">
        <f>VLOOKUP($A18,delib,16,0)*(Físico!Q18)</f>
        <v>0</v>
      </c>
      <c r="S18">
        <f>VLOOKUP($A18,delib,16,0)*(Físico!R18)</f>
        <v>0</v>
      </c>
      <c r="T18">
        <f>VLOOKUP($A18,delib,16,0)*(Físico!S18)</f>
        <v>0</v>
      </c>
      <c r="U18">
        <f>VLOOKUP($A18,delib,16,0)*(Físico!T18)</f>
        <v>0</v>
      </c>
      <c r="V18">
        <f>VLOOKUP($A18,delib,16,0)*(Físico!U18)</f>
        <v>0</v>
      </c>
      <c r="W18">
        <f>VLOOKUP($A18,delib,16,0)*(Físico!V18)</f>
        <v>0</v>
      </c>
      <c r="X18">
        <f>VLOOKUP($A18,delib,16,0)*(Físico!W18)</f>
        <v>0</v>
      </c>
      <c r="Y18">
        <f>VLOOKUP($A18,delib,16,0)*(Físico!X18)</f>
        <v>0</v>
      </c>
      <c r="Z18">
        <f>VLOOKUP($A18,delib,16,0)*(Físico!Y18)</f>
        <v>0</v>
      </c>
      <c r="AA18">
        <f>VLOOKUP($A18,delib,16,0)*(Físico!Z18)</f>
        <v>0</v>
      </c>
      <c r="AB18">
        <f>VLOOKUP($A18,delib,16,0)*(Físico!AA18)</f>
        <v>0</v>
      </c>
      <c r="AC18">
        <f>VLOOKUP($A18,delib,16,0)*(Físico!AB18)</f>
        <v>0</v>
      </c>
      <c r="AD18">
        <f>VLOOKUP($A18,delib,16,0)*(Físico!AC18)</f>
        <v>0</v>
      </c>
      <c r="AE18">
        <f>VLOOKUP($A18,delib,16,0)*(Físico!AD18)</f>
        <v>0</v>
      </c>
      <c r="AF18">
        <f>VLOOKUP($A18,delib,16,0)*(Físico!AE18)</f>
        <v>0</v>
      </c>
      <c r="AG18" s="1">
        <f t="shared" si="1"/>
        <v>0</v>
      </c>
    </row>
    <row r="19" spans="1:33" x14ac:dyDescent="0.25">
      <c r="A19">
        <f t="shared" si="0"/>
        <v>405050321</v>
      </c>
      <c r="B19" t="s">
        <v>18</v>
      </c>
      <c r="C19">
        <f>VLOOKUP($A19,delib,16,0)*(Físico!B19)</f>
        <v>0</v>
      </c>
      <c r="D19">
        <f>VLOOKUP($A19,delib,16,0)*(Físico!C19)</f>
        <v>0</v>
      </c>
      <c r="E19">
        <f>VLOOKUP($A19,delib,16,0)*(Físico!D19)</f>
        <v>0</v>
      </c>
      <c r="F19">
        <f>VLOOKUP($A19,delib,16,0)*(Físico!E19)</f>
        <v>0</v>
      </c>
      <c r="G19">
        <f>VLOOKUP($A19,delib,16,0)*(Físico!F19)</f>
        <v>0</v>
      </c>
      <c r="H19">
        <f>VLOOKUP($A19,delib,16,0)*(Físico!G19)</f>
        <v>0</v>
      </c>
      <c r="I19">
        <f>VLOOKUP($A19,delib,16,0)*(Físico!H19)</f>
        <v>0</v>
      </c>
      <c r="J19">
        <f>VLOOKUP($A19,delib,16,0)*(Físico!I19)</f>
        <v>0</v>
      </c>
      <c r="K19">
        <f>VLOOKUP($A19,delib,16,0)*(Físico!J19)</f>
        <v>0</v>
      </c>
      <c r="L19">
        <f>VLOOKUP($A19,delib,16,0)*(Físico!K19)</f>
        <v>0</v>
      </c>
      <c r="M19">
        <f>VLOOKUP($A19,delib,16,0)*(Físico!L19)</f>
        <v>0</v>
      </c>
      <c r="N19">
        <f>VLOOKUP($A19,delib,16,0)*(Físico!M19)</f>
        <v>0</v>
      </c>
      <c r="O19">
        <f>VLOOKUP($A19,delib,16,0)*(Físico!N19)</f>
        <v>0</v>
      </c>
      <c r="P19">
        <f>VLOOKUP($A19,delib,16,0)*(Físico!O19)</f>
        <v>0</v>
      </c>
      <c r="Q19">
        <f>VLOOKUP($A19,delib,16,0)*(Físico!P19)</f>
        <v>0</v>
      </c>
      <c r="R19">
        <f>VLOOKUP($A19,delib,16,0)*(Físico!Q19)</f>
        <v>0</v>
      </c>
      <c r="S19">
        <f>VLOOKUP($A19,delib,16,0)*(Físico!R19)</f>
        <v>0</v>
      </c>
      <c r="T19">
        <f>VLOOKUP($A19,delib,16,0)*(Físico!S19)</f>
        <v>0</v>
      </c>
      <c r="U19">
        <f>VLOOKUP($A19,delib,16,0)*(Físico!T19)</f>
        <v>0</v>
      </c>
      <c r="V19">
        <f>VLOOKUP($A19,delib,16,0)*(Físico!U19)</f>
        <v>0</v>
      </c>
      <c r="W19">
        <f>VLOOKUP($A19,delib,16,0)*(Físico!V19)</f>
        <v>0</v>
      </c>
      <c r="X19">
        <f>VLOOKUP($A19,delib,16,0)*(Físico!W19)</f>
        <v>0</v>
      </c>
      <c r="Y19">
        <f>VLOOKUP($A19,delib,16,0)*(Físico!X19)</f>
        <v>0</v>
      </c>
      <c r="Z19">
        <f>VLOOKUP($A19,delib,16,0)*(Físico!Y19)</f>
        <v>0</v>
      </c>
      <c r="AA19">
        <f>VLOOKUP($A19,delib,16,0)*(Físico!Z19)</f>
        <v>0</v>
      </c>
      <c r="AB19">
        <f>VLOOKUP($A19,delib,16,0)*(Físico!AA19)</f>
        <v>0</v>
      </c>
      <c r="AC19">
        <f>VLOOKUP($A19,delib,16,0)*(Físico!AB19)</f>
        <v>0</v>
      </c>
      <c r="AD19">
        <f>VLOOKUP($A19,delib,16,0)*(Físico!AC19)</f>
        <v>0</v>
      </c>
      <c r="AE19">
        <f>VLOOKUP($A19,delib,16,0)*(Físico!AD19)</f>
        <v>0</v>
      </c>
      <c r="AF19">
        <f>VLOOKUP($A19,delib,16,0)*(Físico!AE19)</f>
        <v>0</v>
      </c>
      <c r="AG19" s="1">
        <f t="shared" si="1"/>
        <v>0</v>
      </c>
    </row>
    <row r="20" spans="1:33" x14ac:dyDescent="0.25">
      <c r="A20">
        <f t="shared" si="0"/>
        <v>405050372</v>
      </c>
      <c r="B20" t="s">
        <v>19</v>
      </c>
      <c r="C20">
        <f>VLOOKUP($A20,delib,16,0)*(Físico!B20)</f>
        <v>0</v>
      </c>
      <c r="D20">
        <f>VLOOKUP($A20,delib,16,0)*(Físico!C20)</f>
        <v>0</v>
      </c>
      <c r="E20">
        <f>VLOOKUP($A20,delib,16,0)*(Físico!D20)</f>
        <v>0</v>
      </c>
      <c r="F20">
        <f>VLOOKUP($A20,delib,16,0)*(Físico!E20)</f>
        <v>0</v>
      </c>
      <c r="G20">
        <f>VLOOKUP($A20,delib,16,0)*(Físico!F20)</f>
        <v>0</v>
      </c>
      <c r="H20">
        <f>VLOOKUP($A20,delib,16,0)*(Físico!G20)</f>
        <v>0</v>
      </c>
      <c r="I20">
        <f>VLOOKUP($A20,delib,16,0)*(Físico!H20)</f>
        <v>0</v>
      </c>
      <c r="J20">
        <f>VLOOKUP($A20,delib,16,0)*(Físico!I20)</f>
        <v>0</v>
      </c>
      <c r="K20">
        <f>VLOOKUP($A20,delib,16,0)*(Físico!J20)</f>
        <v>0</v>
      </c>
      <c r="L20">
        <f>VLOOKUP($A20,delib,16,0)*(Físico!K20)</f>
        <v>0</v>
      </c>
      <c r="M20">
        <f>VLOOKUP($A20,delib,16,0)*(Físico!L20)</f>
        <v>0</v>
      </c>
      <c r="N20">
        <f>VLOOKUP($A20,delib,16,0)*(Físico!M20)</f>
        <v>0</v>
      </c>
      <c r="O20">
        <f>VLOOKUP($A20,delib,16,0)*(Físico!N20)</f>
        <v>0</v>
      </c>
      <c r="P20">
        <f>VLOOKUP($A20,delib,16,0)*(Físico!O20)</f>
        <v>0</v>
      </c>
      <c r="Q20">
        <f>VLOOKUP($A20,delib,16,0)*(Físico!P20)</f>
        <v>0</v>
      </c>
      <c r="R20">
        <f>VLOOKUP($A20,delib,16,0)*(Físico!Q20)</f>
        <v>0</v>
      </c>
      <c r="S20">
        <f>VLOOKUP($A20,delib,16,0)*(Físico!R20)</f>
        <v>0</v>
      </c>
      <c r="T20">
        <f>VLOOKUP($A20,delib,16,0)*(Físico!S20)</f>
        <v>0</v>
      </c>
      <c r="U20">
        <f>VLOOKUP($A20,delib,16,0)*(Físico!T20)</f>
        <v>0</v>
      </c>
      <c r="V20">
        <f>VLOOKUP($A20,delib,16,0)*(Físico!U20)</f>
        <v>0</v>
      </c>
      <c r="W20">
        <f>VLOOKUP($A20,delib,16,0)*(Físico!V20)</f>
        <v>0</v>
      </c>
      <c r="X20">
        <f>VLOOKUP($A20,delib,16,0)*(Físico!W20)</f>
        <v>0</v>
      </c>
      <c r="Y20">
        <f>VLOOKUP($A20,delib,16,0)*(Físico!X20)</f>
        <v>0</v>
      </c>
      <c r="Z20">
        <f>VLOOKUP($A20,delib,16,0)*(Físico!Y20)</f>
        <v>0</v>
      </c>
      <c r="AA20">
        <f>VLOOKUP($A20,delib,16,0)*(Físico!Z20)</f>
        <v>0</v>
      </c>
      <c r="AB20">
        <f>VLOOKUP($A20,delib,16,0)*(Físico!AA20)</f>
        <v>0</v>
      </c>
      <c r="AC20">
        <f>VLOOKUP($A20,delib,16,0)*(Físico!AB20)</f>
        <v>0</v>
      </c>
      <c r="AD20">
        <f>VLOOKUP($A20,delib,16,0)*(Físico!AC20)</f>
        <v>0</v>
      </c>
      <c r="AE20">
        <f>VLOOKUP($A20,delib,16,0)*(Físico!AD20)</f>
        <v>0</v>
      </c>
      <c r="AF20">
        <f>VLOOKUP($A20,delib,16,0)*(Físico!AE20)</f>
        <v>0</v>
      </c>
      <c r="AG20" s="1">
        <f t="shared" si="1"/>
        <v>0</v>
      </c>
    </row>
    <row r="21" spans="1:33" x14ac:dyDescent="0.25">
      <c r="A21">
        <f t="shared" si="0"/>
        <v>409050083</v>
      </c>
      <c r="B21" t="s">
        <v>20</v>
      </c>
      <c r="C21">
        <f>VLOOKUP($A21,delib,16,0)*(Físico!B21)</f>
        <v>0</v>
      </c>
      <c r="D21">
        <f>VLOOKUP($A21,delib,16,0)*(Físico!C21)</f>
        <v>0</v>
      </c>
      <c r="E21">
        <f>VLOOKUP($A21,delib,16,0)*(Físico!D21)</f>
        <v>0</v>
      </c>
      <c r="F21">
        <f>VLOOKUP($A21,delib,16,0)*(Físico!E21)</f>
        <v>0</v>
      </c>
      <c r="G21">
        <f>VLOOKUP($A21,delib,16,0)*(Físico!F21)</f>
        <v>0</v>
      </c>
      <c r="H21">
        <f>VLOOKUP($A21,delib,16,0)*(Físico!G21)</f>
        <v>0</v>
      </c>
      <c r="I21">
        <f>VLOOKUP($A21,delib,16,0)*(Físico!H21)</f>
        <v>0</v>
      </c>
      <c r="J21">
        <f>VLOOKUP($A21,delib,16,0)*(Físico!I21)</f>
        <v>0</v>
      </c>
      <c r="K21">
        <f>VLOOKUP($A21,delib,16,0)*(Físico!J21)</f>
        <v>0</v>
      </c>
      <c r="L21">
        <f>VLOOKUP($A21,delib,16,0)*(Físico!K21)</f>
        <v>0</v>
      </c>
      <c r="M21">
        <f>VLOOKUP($A21,delib,16,0)*(Físico!L21)</f>
        <v>0</v>
      </c>
      <c r="N21">
        <f>VLOOKUP($A21,delib,16,0)*(Físico!M21)</f>
        <v>0</v>
      </c>
      <c r="O21">
        <f>VLOOKUP($A21,delib,16,0)*(Físico!N21)</f>
        <v>0</v>
      </c>
      <c r="P21">
        <f>VLOOKUP($A21,delib,16,0)*(Físico!O21)</f>
        <v>0</v>
      </c>
      <c r="Q21">
        <f>VLOOKUP($A21,delib,16,0)*(Físico!P21)</f>
        <v>0</v>
      </c>
      <c r="R21">
        <f>VLOOKUP($A21,delib,16,0)*(Físico!Q21)</f>
        <v>0</v>
      </c>
      <c r="S21">
        <f>VLOOKUP($A21,delib,16,0)*(Físico!R21)</f>
        <v>0</v>
      </c>
      <c r="T21">
        <f>VLOOKUP($A21,delib,16,0)*(Físico!S21)</f>
        <v>0</v>
      </c>
      <c r="U21">
        <f>VLOOKUP($A21,delib,16,0)*(Físico!T21)</f>
        <v>0</v>
      </c>
      <c r="V21">
        <f>VLOOKUP($A21,delib,16,0)*(Físico!U21)</f>
        <v>0</v>
      </c>
      <c r="W21">
        <f>VLOOKUP($A21,delib,16,0)*(Físico!V21)</f>
        <v>0</v>
      </c>
      <c r="X21">
        <f>VLOOKUP($A21,delib,16,0)*(Físico!W21)</f>
        <v>0</v>
      </c>
      <c r="Y21">
        <f>VLOOKUP($A21,delib,16,0)*(Físico!X21)</f>
        <v>0</v>
      </c>
      <c r="Z21">
        <f>VLOOKUP($A21,delib,16,0)*(Físico!Y21)</f>
        <v>0</v>
      </c>
      <c r="AA21">
        <f>VLOOKUP($A21,delib,16,0)*(Físico!Z21)</f>
        <v>0</v>
      </c>
      <c r="AB21">
        <f>VLOOKUP($A21,delib,16,0)*(Físico!AA21)</f>
        <v>0</v>
      </c>
      <c r="AC21">
        <f>VLOOKUP($A21,delib,16,0)*(Físico!AB21)</f>
        <v>0</v>
      </c>
      <c r="AD21">
        <f>VLOOKUP($A21,delib,16,0)*(Físico!AC21)</f>
        <v>0</v>
      </c>
      <c r="AE21">
        <f>VLOOKUP($A21,delib,16,0)*(Físico!AD21)</f>
        <v>0</v>
      </c>
      <c r="AF21">
        <f>VLOOKUP($A21,delib,16,0)*(Físico!AE21)</f>
        <v>0</v>
      </c>
      <c r="AG21" s="1">
        <f t="shared" si="1"/>
        <v>0</v>
      </c>
    </row>
    <row r="22" spans="1:33" x14ac:dyDescent="0.25">
      <c r="B22" t="s">
        <v>21</v>
      </c>
      <c r="C22">
        <f>SUM(C2:C21)</f>
        <v>430.44</v>
      </c>
      <c r="D22">
        <f t="shared" ref="D22:AF22" si="2">SUM(D2:D21)</f>
        <v>0</v>
      </c>
      <c r="E22">
        <f t="shared" si="2"/>
        <v>0</v>
      </c>
      <c r="F22">
        <f t="shared" si="2"/>
        <v>0</v>
      </c>
      <c r="G22">
        <f t="shared" si="2"/>
        <v>0</v>
      </c>
      <c r="H22">
        <f t="shared" si="2"/>
        <v>0</v>
      </c>
      <c r="I22">
        <f t="shared" si="2"/>
        <v>0</v>
      </c>
      <c r="J22">
        <f t="shared" si="2"/>
        <v>0</v>
      </c>
      <c r="K22">
        <f t="shared" si="2"/>
        <v>0</v>
      </c>
      <c r="L22">
        <f t="shared" si="2"/>
        <v>0</v>
      </c>
      <c r="M22">
        <f t="shared" si="2"/>
        <v>0</v>
      </c>
      <c r="N22">
        <f t="shared" si="2"/>
        <v>0</v>
      </c>
      <c r="O22">
        <f t="shared" si="2"/>
        <v>0</v>
      </c>
      <c r="P22">
        <f t="shared" si="2"/>
        <v>1829.37</v>
      </c>
      <c r="Q22">
        <f t="shared" si="2"/>
        <v>0</v>
      </c>
      <c r="R22">
        <f t="shared" si="2"/>
        <v>0</v>
      </c>
      <c r="S22">
        <f t="shared" si="2"/>
        <v>2425.11</v>
      </c>
      <c r="T22">
        <f t="shared" si="2"/>
        <v>2362.5</v>
      </c>
      <c r="U22">
        <f t="shared" si="2"/>
        <v>9796.41</v>
      </c>
      <c r="V22">
        <f t="shared" si="2"/>
        <v>0</v>
      </c>
      <c r="W22">
        <f t="shared" si="2"/>
        <v>0</v>
      </c>
      <c r="X22">
        <f t="shared" si="2"/>
        <v>0</v>
      </c>
      <c r="Y22">
        <f t="shared" si="2"/>
        <v>0</v>
      </c>
      <c r="Z22">
        <f t="shared" si="2"/>
        <v>472.5</v>
      </c>
      <c r="AA22">
        <f t="shared" si="2"/>
        <v>0</v>
      </c>
      <c r="AB22">
        <f t="shared" si="2"/>
        <v>6241.38</v>
      </c>
      <c r="AC22">
        <f t="shared" si="2"/>
        <v>0</v>
      </c>
      <c r="AD22">
        <f t="shared" si="2"/>
        <v>0</v>
      </c>
      <c r="AE22">
        <f t="shared" si="2"/>
        <v>7263.6</v>
      </c>
      <c r="AF22">
        <f t="shared" si="2"/>
        <v>0</v>
      </c>
      <c r="AG22" s="1">
        <f>SUM(AG2:AG21)</f>
        <v>30821.309999999998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401B3-E6A5-44E4-A49E-CDB6346632C0}">
  <dimension ref="A1:AF22"/>
  <sheetViews>
    <sheetView tabSelected="1" topLeftCell="U1" workbookViewId="0">
      <selection activeCell="B22" sqref="B22:AF22"/>
    </sheetView>
  </sheetViews>
  <sheetFormatPr defaultRowHeight="15" x14ac:dyDescent="0.25"/>
  <cols>
    <col min="1" max="1" width="11" customWidth="1"/>
    <col min="32" max="32" width="15.85546875" style="1" bestFit="1" customWidth="1"/>
  </cols>
  <sheetData>
    <row r="1" spans="1:32" x14ac:dyDescent="0.25">
      <c r="A1" t="s">
        <v>0</v>
      </c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s="1" t="s">
        <v>21</v>
      </c>
    </row>
    <row r="2" spans="1:32" x14ac:dyDescent="0.25">
      <c r="A2" t="s">
        <v>1</v>
      </c>
      <c r="B2">
        <f>Financeiro!B2+Complemento!C2</f>
        <v>0</v>
      </c>
      <c r="C2">
        <f>Financeiro!C2+Complemento!D2</f>
        <v>0</v>
      </c>
      <c r="D2">
        <f>Financeiro!D2+Complemento!E2</f>
        <v>0</v>
      </c>
      <c r="E2">
        <f>Financeiro!E2+Complemento!F2</f>
        <v>0</v>
      </c>
      <c r="F2">
        <f>Financeiro!F2+Complemento!G2</f>
        <v>0</v>
      </c>
      <c r="G2">
        <f>Financeiro!G2+Complemento!H2</f>
        <v>0</v>
      </c>
      <c r="H2">
        <f>Financeiro!H2+Complemento!I2</f>
        <v>0</v>
      </c>
      <c r="I2">
        <f>Financeiro!I2+Complemento!J2</f>
        <v>0</v>
      </c>
      <c r="J2">
        <f>Financeiro!J2+Complemento!K2</f>
        <v>0</v>
      </c>
      <c r="K2">
        <f>Financeiro!K2+Complemento!L2</f>
        <v>0</v>
      </c>
      <c r="L2">
        <f>Financeiro!L2+Complemento!M2</f>
        <v>0</v>
      </c>
      <c r="M2">
        <f>Financeiro!M2+Complemento!N2</f>
        <v>0</v>
      </c>
      <c r="N2">
        <f>Financeiro!N2+Complemento!O2</f>
        <v>0</v>
      </c>
      <c r="O2">
        <f>Financeiro!O2+Complemento!P2</f>
        <v>0</v>
      </c>
      <c r="P2">
        <f>Financeiro!P2+Complemento!Q2</f>
        <v>0</v>
      </c>
      <c r="Q2">
        <f>Financeiro!Q2+Complemento!R2</f>
        <v>2444.88</v>
      </c>
      <c r="R2">
        <f>Financeiro!R2+Complemento!S2</f>
        <v>2444.88</v>
      </c>
      <c r="S2">
        <f>Financeiro!S2+Complemento!T2</f>
        <v>0</v>
      </c>
      <c r="T2">
        <f>Financeiro!T2+Complemento!U2</f>
        <v>0</v>
      </c>
      <c r="U2">
        <f>Financeiro!U2+Complemento!V2</f>
        <v>0</v>
      </c>
      <c r="V2">
        <f>Financeiro!V2+Complemento!W2</f>
        <v>0</v>
      </c>
      <c r="W2">
        <f>Financeiro!W2+Complemento!X2</f>
        <v>0</v>
      </c>
      <c r="X2">
        <f>Financeiro!X2+Complemento!Y2</f>
        <v>0</v>
      </c>
      <c r="Y2">
        <f>Financeiro!Y2+Complemento!Z2</f>
        <v>3056.1</v>
      </c>
      <c r="Z2">
        <f>Financeiro!Z2+Complemento!AA2</f>
        <v>0</v>
      </c>
      <c r="AA2">
        <f>Financeiro!AA2+Complemento!AB2</f>
        <v>0</v>
      </c>
      <c r="AB2">
        <f>Financeiro!AB2+Complemento!AC2</f>
        <v>0</v>
      </c>
      <c r="AC2">
        <f>Financeiro!AC2+Complemento!AD2</f>
        <v>0</v>
      </c>
      <c r="AD2">
        <f>Financeiro!AD2+Complemento!AE2</f>
        <v>0</v>
      </c>
      <c r="AE2">
        <f>Financeiro!AE2+Complemento!AF2</f>
        <v>0</v>
      </c>
      <c r="AF2" s="1">
        <f>SUM(B2:AE2)</f>
        <v>7945.8600000000006</v>
      </c>
    </row>
    <row r="3" spans="1:32" x14ac:dyDescent="0.25">
      <c r="A3" t="s">
        <v>2</v>
      </c>
      <c r="B3">
        <f>Financeiro!B3+Complemento!C3</f>
        <v>0</v>
      </c>
      <c r="C3">
        <f>Financeiro!C3+Complemento!D3</f>
        <v>0</v>
      </c>
      <c r="D3">
        <f>Financeiro!D3+Complemento!E3</f>
        <v>0</v>
      </c>
      <c r="E3">
        <f>Financeiro!E3+Complemento!F3</f>
        <v>0</v>
      </c>
      <c r="F3">
        <f>Financeiro!F3+Complemento!G3</f>
        <v>0</v>
      </c>
      <c r="G3">
        <f>Financeiro!G3+Complemento!H3</f>
        <v>0</v>
      </c>
      <c r="H3">
        <f>Financeiro!H3+Complemento!I3</f>
        <v>0</v>
      </c>
      <c r="I3">
        <f>Financeiro!I3+Complemento!J3</f>
        <v>0</v>
      </c>
      <c r="J3">
        <f>Financeiro!J3+Complemento!K3</f>
        <v>0</v>
      </c>
      <c r="K3">
        <f>Financeiro!K3+Complemento!L3</f>
        <v>0</v>
      </c>
      <c r="L3">
        <f>Financeiro!L3+Complemento!M3</f>
        <v>0</v>
      </c>
      <c r="M3">
        <f>Financeiro!M3+Complemento!N3</f>
        <v>0</v>
      </c>
      <c r="N3">
        <f>Financeiro!N3+Complemento!O3</f>
        <v>0</v>
      </c>
      <c r="O3">
        <f>Financeiro!O3+Complemento!P3</f>
        <v>0</v>
      </c>
      <c r="P3">
        <f>Financeiro!P3+Complemento!Q3</f>
        <v>0</v>
      </c>
      <c r="Q3">
        <f>Financeiro!Q3+Complemento!R3</f>
        <v>0</v>
      </c>
      <c r="R3">
        <f>Financeiro!R3+Complemento!S3</f>
        <v>551.25</v>
      </c>
      <c r="S3">
        <f>Financeiro!S3+Complemento!T3</f>
        <v>8268.75</v>
      </c>
      <c r="T3">
        <f>Financeiro!T3+Complemento!U3</f>
        <v>0</v>
      </c>
      <c r="U3">
        <f>Financeiro!U3+Complemento!V3</f>
        <v>0</v>
      </c>
      <c r="V3">
        <f>Financeiro!V3+Complemento!W3</f>
        <v>0</v>
      </c>
      <c r="W3">
        <f>Financeiro!W3+Complemento!X3</f>
        <v>0</v>
      </c>
      <c r="X3">
        <f>Financeiro!X3+Complemento!Y3</f>
        <v>0</v>
      </c>
      <c r="Y3">
        <f>Financeiro!Y3+Complemento!Z3</f>
        <v>1653.75</v>
      </c>
      <c r="Z3">
        <f>Financeiro!Z3+Complemento!AA3</f>
        <v>0</v>
      </c>
      <c r="AA3">
        <f>Financeiro!AA3+Complemento!AB3</f>
        <v>0</v>
      </c>
      <c r="AB3">
        <f>Financeiro!AB3+Complemento!AC3</f>
        <v>0</v>
      </c>
      <c r="AC3">
        <f>Financeiro!AC3+Complemento!AD3</f>
        <v>0</v>
      </c>
      <c r="AD3">
        <f>Financeiro!AD3+Complemento!AE3</f>
        <v>9371.25</v>
      </c>
      <c r="AE3">
        <f>Financeiro!AE3+Complemento!AF3</f>
        <v>0</v>
      </c>
      <c r="AF3" s="1">
        <f t="shared" ref="AF3:AF22" si="0">SUM(B3:AE3)</f>
        <v>19845</v>
      </c>
    </row>
    <row r="4" spans="1:32" x14ac:dyDescent="0.25">
      <c r="A4" t="s">
        <v>3</v>
      </c>
      <c r="B4">
        <f>Financeiro!B4+Complemento!C4</f>
        <v>0</v>
      </c>
      <c r="C4">
        <f>Financeiro!C4+Complemento!D4</f>
        <v>0</v>
      </c>
      <c r="D4">
        <f>Financeiro!D4+Complemento!E4</f>
        <v>0</v>
      </c>
      <c r="E4">
        <f>Financeiro!E4+Complemento!F4</f>
        <v>0</v>
      </c>
      <c r="F4">
        <f>Financeiro!F4+Complemento!G4</f>
        <v>0</v>
      </c>
      <c r="G4">
        <f>Financeiro!G4+Complemento!H4</f>
        <v>0</v>
      </c>
      <c r="H4">
        <f>Financeiro!H4+Complemento!I4</f>
        <v>0</v>
      </c>
      <c r="I4">
        <f>Financeiro!I4+Complemento!J4</f>
        <v>0</v>
      </c>
      <c r="J4">
        <f>Financeiro!J4+Complemento!K4</f>
        <v>0</v>
      </c>
      <c r="K4">
        <f>Financeiro!K4+Complemento!L4</f>
        <v>4137.96</v>
      </c>
      <c r="L4">
        <f>Financeiro!L4+Complemento!M4</f>
        <v>0</v>
      </c>
      <c r="M4">
        <f>Financeiro!M4+Complemento!N4</f>
        <v>0</v>
      </c>
      <c r="N4">
        <f>Financeiro!N4+Complemento!O4</f>
        <v>0</v>
      </c>
      <c r="O4">
        <f>Financeiro!O4+Complemento!P4</f>
        <v>0</v>
      </c>
      <c r="P4">
        <f>Financeiro!P4+Complemento!Q4</f>
        <v>0</v>
      </c>
      <c r="Q4">
        <f>Financeiro!Q4+Complemento!R4</f>
        <v>0</v>
      </c>
      <c r="R4">
        <f>Financeiro!R4+Complemento!S4</f>
        <v>6896.6</v>
      </c>
      <c r="S4">
        <f>Financeiro!S4+Complemento!T4</f>
        <v>0</v>
      </c>
      <c r="T4">
        <f>Financeiro!T4+Complemento!U4</f>
        <v>0</v>
      </c>
      <c r="U4">
        <f>Financeiro!U4+Complemento!V4</f>
        <v>0</v>
      </c>
      <c r="V4">
        <f>Financeiro!V4+Complemento!W4</f>
        <v>0</v>
      </c>
      <c r="W4">
        <f>Financeiro!W4+Complemento!X4</f>
        <v>0</v>
      </c>
      <c r="X4">
        <f>Financeiro!X4+Complemento!Y4</f>
        <v>0</v>
      </c>
      <c r="Y4">
        <f>Financeiro!Y4+Complemento!Z4</f>
        <v>0</v>
      </c>
      <c r="Z4">
        <f>Financeiro!Z4+Complemento!AA4</f>
        <v>0</v>
      </c>
      <c r="AA4">
        <f>Financeiro!AA4+Complemento!AB4</f>
        <v>0</v>
      </c>
      <c r="AB4">
        <f>Financeiro!AB4+Complemento!AC4</f>
        <v>0</v>
      </c>
      <c r="AC4">
        <f>Financeiro!AC4+Complemento!AD4</f>
        <v>0</v>
      </c>
      <c r="AD4">
        <f>Financeiro!AD4+Complemento!AE4</f>
        <v>0</v>
      </c>
      <c r="AE4">
        <f>Financeiro!AE4+Complemento!AF4</f>
        <v>0</v>
      </c>
      <c r="AF4" s="1">
        <f t="shared" si="0"/>
        <v>11034.560000000001</v>
      </c>
    </row>
    <row r="5" spans="1:32" x14ac:dyDescent="0.25">
      <c r="A5" t="s">
        <v>4</v>
      </c>
      <c r="B5">
        <f>Financeiro!B5+Complemento!C5</f>
        <v>0</v>
      </c>
      <c r="C5">
        <f>Financeiro!C5+Complemento!D5</f>
        <v>0</v>
      </c>
      <c r="D5">
        <f>Financeiro!D5+Complemento!E5</f>
        <v>0</v>
      </c>
      <c r="E5">
        <f>Financeiro!E5+Complemento!F5</f>
        <v>0</v>
      </c>
      <c r="F5">
        <f>Financeiro!F5+Complemento!G5</f>
        <v>0</v>
      </c>
      <c r="G5">
        <f>Financeiro!G5+Complemento!H5</f>
        <v>0</v>
      </c>
      <c r="H5">
        <f>Financeiro!H5+Complemento!I5</f>
        <v>0</v>
      </c>
      <c r="I5">
        <f>Financeiro!I5+Complemento!J5</f>
        <v>0</v>
      </c>
      <c r="J5">
        <f>Financeiro!J5+Complemento!K5</f>
        <v>1866.24</v>
      </c>
      <c r="K5">
        <f>Financeiro!K5+Complemento!L5</f>
        <v>4665.6000000000004</v>
      </c>
      <c r="L5">
        <f>Financeiro!L5+Complemento!M5</f>
        <v>0</v>
      </c>
      <c r="M5">
        <f>Financeiro!M5+Complemento!N5</f>
        <v>0</v>
      </c>
      <c r="N5">
        <f>Financeiro!N5+Complemento!O5</f>
        <v>0</v>
      </c>
      <c r="O5">
        <f>Financeiro!O5+Complemento!P5</f>
        <v>0</v>
      </c>
      <c r="P5">
        <f>Financeiro!P5+Complemento!Q5</f>
        <v>0</v>
      </c>
      <c r="Q5">
        <f>Financeiro!Q5+Complemento!R5</f>
        <v>0</v>
      </c>
      <c r="R5">
        <f>Financeiro!R5+Complemento!S5</f>
        <v>0</v>
      </c>
      <c r="S5">
        <f>Financeiro!S5+Complemento!T5</f>
        <v>0</v>
      </c>
      <c r="T5">
        <f>Financeiro!T5+Complemento!U5</f>
        <v>0</v>
      </c>
      <c r="U5">
        <f>Financeiro!U5+Complemento!V5</f>
        <v>0</v>
      </c>
      <c r="V5">
        <f>Financeiro!V5+Complemento!W5</f>
        <v>0</v>
      </c>
      <c r="W5">
        <f>Financeiro!W5+Complemento!X5</f>
        <v>0</v>
      </c>
      <c r="X5">
        <f>Financeiro!X5+Complemento!Y5</f>
        <v>0</v>
      </c>
      <c r="Y5">
        <f>Financeiro!Y5+Complemento!Z5</f>
        <v>0</v>
      </c>
      <c r="Z5">
        <f>Financeiro!Z5+Complemento!AA5</f>
        <v>0</v>
      </c>
      <c r="AA5">
        <f>Financeiro!AA5+Complemento!AB5</f>
        <v>0</v>
      </c>
      <c r="AB5">
        <f>Financeiro!AB5+Complemento!AC5</f>
        <v>0</v>
      </c>
      <c r="AC5">
        <f>Financeiro!AC5+Complemento!AD5</f>
        <v>0</v>
      </c>
      <c r="AD5">
        <f>Financeiro!AD5+Complemento!AE5</f>
        <v>0</v>
      </c>
      <c r="AE5">
        <f>Financeiro!AE5+Complemento!AF5</f>
        <v>0</v>
      </c>
      <c r="AF5" s="1">
        <f t="shared" si="0"/>
        <v>6531.84</v>
      </c>
    </row>
    <row r="6" spans="1:32" x14ac:dyDescent="0.25">
      <c r="A6" t="s">
        <v>5</v>
      </c>
      <c r="B6">
        <f>Financeiro!B6+Complemento!C6</f>
        <v>0</v>
      </c>
      <c r="C6">
        <f>Financeiro!C6+Complemento!D6</f>
        <v>0</v>
      </c>
      <c r="D6">
        <f>Financeiro!D6+Complemento!E6</f>
        <v>0</v>
      </c>
      <c r="E6">
        <f>Financeiro!E6+Complemento!F6</f>
        <v>0</v>
      </c>
      <c r="F6">
        <f>Financeiro!F6+Complemento!G6</f>
        <v>0</v>
      </c>
      <c r="G6">
        <f>Financeiro!G6+Complemento!H6</f>
        <v>0</v>
      </c>
      <c r="H6">
        <f>Financeiro!H6+Complemento!I6</f>
        <v>0</v>
      </c>
      <c r="I6">
        <f>Financeiro!I6+Complemento!J6</f>
        <v>0</v>
      </c>
      <c r="J6">
        <f>Financeiro!J6+Complemento!K6</f>
        <v>0</v>
      </c>
      <c r="K6">
        <f>Financeiro!K6+Complemento!L6</f>
        <v>0</v>
      </c>
      <c r="L6">
        <f>Financeiro!L6+Complemento!M6</f>
        <v>0</v>
      </c>
      <c r="M6">
        <f>Financeiro!M6+Complemento!N6</f>
        <v>0</v>
      </c>
      <c r="N6">
        <f>Financeiro!N6+Complemento!O6</f>
        <v>0</v>
      </c>
      <c r="O6">
        <f>Financeiro!O6+Complemento!P6</f>
        <v>0</v>
      </c>
      <c r="P6">
        <f>Financeiro!P6+Complemento!Q6</f>
        <v>0</v>
      </c>
      <c r="Q6">
        <f>Financeiro!Q6+Complemento!R6</f>
        <v>0</v>
      </c>
      <c r="R6">
        <f>Financeiro!R6+Complemento!S6</f>
        <v>4671.28</v>
      </c>
      <c r="S6">
        <f>Financeiro!S6+Complemento!T6</f>
        <v>0</v>
      </c>
      <c r="T6">
        <f>Financeiro!T6+Complemento!U6</f>
        <v>0</v>
      </c>
      <c r="U6">
        <f>Financeiro!U6+Complemento!V6</f>
        <v>0</v>
      </c>
      <c r="V6">
        <f>Financeiro!V6+Complemento!W6</f>
        <v>0</v>
      </c>
      <c r="W6">
        <f>Financeiro!W6+Complemento!X6</f>
        <v>0</v>
      </c>
      <c r="X6">
        <f>Financeiro!X6+Complemento!Y6</f>
        <v>0</v>
      </c>
      <c r="Y6">
        <f>Financeiro!Y6+Complemento!Z6</f>
        <v>0</v>
      </c>
      <c r="Z6">
        <f>Financeiro!Z6+Complemento!AA6</f>
        <v>0</v>
      </c>
      <c r="AA6">
        <f>Financeiro!AA6+Complemento!AB6</f>
        <v>0</v>
      </c>
      <c r="AB6">
        <f>Financeiro!AB6+Complemento!AC6</f>
        <v>0</v>
      </c>
      <c r="AC6">
        <f>Financeiro!AC6+Complemento!AD6</f>
        <v>0</v>
      </c>
      <c r="AD6">
        <f>Financeiro!AD6+Complemento!AE6</f>
        <v>0</v>
      </c>
      <c r="AE6">
        <f>Financeiro!AE6+Complemento!AF6</f>
        <v>0</v>
      </c>
      <c r="AF6" s="1">
        <f t="shared" si="0"/>
        <v>4671.28</v>
      </c>
    </row>
    <row r="7" spans="1:32" x14ac:dyDescent="0.25">
      <c r="A7" t="s">
        <v>6</v>
      </c>
      <c r="B7">
        <f>Financeiro!B7+Complemento!C7</f>
        <v>1291.32</v>
      </c>
      <c r="C7">
        <f>Financeiro!C7+Complemento!D7</f>
        <v>0</v>
      </c>
      <c r="D7">
        <f>Financeiro!D7+Complemento!E7</f>
        <v>0</v>
      </c>
      <c r="E7">
        <f>Financeiro!E7+Complemento!F7</f>
        <v>0</v>
      </c>
      <c r="F7">
        <f>Financeiro!F7+Complemento!G7</f>
        <v>0</v>
      </c>
      <c r="G7">
        <f>Financeiro!G7+Complemento!H7</f>
        <v>0</v>
      </c>
      <c r="H7">
        <f>Financeiro!H7+Complemento!I7</f>
        <v>0</v>
      </c>
      <c r="I7">
        <f>Financeiro!I7+Complemento!J7</f>
        <v>0</v>
      </c>
      <c r="J7">
        <f>Financeiro!J7+Complemento!K7</f>
        <v>0</v>
      </c>
      <c r="K7">
        <f>Financeiro!K7+Complemento!L7</f>
        <v>0</v>
      </c>
      <c r="L7">
        <f>Financeiro!L7+Complemento!M7</f>
        <v>0</v>
      </c>
      <c r="M7">
        <f>Financeiro!M7+Complemento!N7</f>
        <v>0</v>
      </c>
      <c r="N7">
        <f>Financeiro!N7+Complemento!O7</f>
        <v>0</v>
      </c>
      <c r="O7">
        <f>Financeiro!O7+Complemento!P7</f>
        <v>10976.220000000001</v>
      </c>
      <c r="P7">
        <f>Financeiro!P7+Complemento!Q7</f>
        <v>0</v>
      </c>
      <c r="Q7">
        <f>Financeiro!Q7+Complemento!R7</f>
        <v>0</v>
      </c>
      <c r="R7">
        <f>Financeiro!R7+Complemento!S7</f>
        <v>645.66</v>
      </c>
      <c r="S7">
        <f>Financeiro!S7+Complemento!T7</f>
        <v>0</v>
      </c>
      <c r="T7">
        <f>Financeiro!T7+Complemento!U7</f>
        <v>52298.460000000006</v>
      </c>
      <c r="U7">
        <f>Financeiro!U7+Complemento!V7</f>
        <v>0</v>
      </c>
      <c r="V7">
        <f>Financeiro!V7+Complemento!W7</f>
        <v>0</v>
      </c>
      <c r="W7">
        <f>Financeiro!W7+Complemento!X7</f>
        <v>0</v>
      </c>
      <c r="X7">
        <f>Financeiro!X7+Complemento!Y7</f>
        <v>0</v>
      </c>
      <c r="Y7">
        <f>Financeiro!Y7+Complemento!Z7</f>
        <v>0</v>
      </c>
      <c r="Z7">
        <f>Financeiro!Z7+Complemento!AA7</f>
        <v>0</v>
      </c>
      <c r="AA7">
        <f>Financeiro!AA7+Complemento!AB7</f>
        <v>37448.28</v>
      </c>
      <c r="AB7">
        <f>Financeiro!AB7+Complemento!AC7</f>
        <v>0</v>
      </c>
      <c r="AC7">
        <f>Financeiro!AC7+Complemento!AD7</f>
        <v>0</v>
      </c>
      <c r="AD7">
        <f>Financeiro!AD7+Complemento!AE7</f>
        <v>6456.6</v>
      </c>
      <c r="AE7">
        <f>Financeiro!AE7+Complemento!AF7</f>
        <v>0</v>
      </c>
      <c r="AF7" s="1">
        <f t="shared" si="0"/>
        <v>109116.54000000001</v>
      </c>
    </row>
    <row r="8" spans="1:32" x14ac:dyDescent="0.25">
      <c r="A8" t="s">
        <v>7</v>
      </c>
      <c r="B8">
        <f>Financeiro!B8+Complemento!C8</f>
        <v>1143.24</v>
      </c>
      <c r="C8">
        <f>Financeiro!C8+Complemento!D8</f>
        <v>0</v>
      </c>
      <c r="D8">
        <f>Financeiro!D8+Complemento!E8</f>
        <v>0</v>
      </c>
      <c r="E8">
        <f>Financeiro!E8+Complemento!F8</f>
        <v>0</v>
      </c>
      <c r="F8">
        <f>Financeiro!F8+Complemento!G8</f>
        <v>0</v>
      </c>
      <c r="G8">
        <f>Financeiro!G8+Complemento!H8</f>
        <v>0</v>
      </c>
      <c r="H8">
        <f>Financeiro!H8+Complemento!I8</f>
        <v>0</v>
      </c>
      <c r="I8">
        <f>Financeiro!I8+Complemento!J8</f>
        <v>0</v>
      </c>
      <c r="J8">
        <f>Financeiro!J8+Complemento!K8</f>
        <v>0</v>
      </c>
      <c r="K8">
        <f>Financeiro!K8+Complemento!L8</f>
        <v>2286.48</v>
      </c>
      <c r="L8">
        <f>Financeiro!L8+Complemento!M8</f>
        <v>0</v>
      </c>
      <c r="M8">
        <f>Financeiro!M8+Complemento!N8</f>
        <v>0</v>
      </c>
      <c r="N8">
        <f>Financeiro!N8+Complemento!O8</f>
        <v>0</v>
      </c>
      <c r="O8">
        <f>Financeiro!O8+Complemento!P8</f>
        <v>0</v>
      </c>
      <c r="P8">
        <f>Financeiro!P8+Complemento!Q8</f>
        <v>0</v>
      </c>
      <c r="Q8">
        <f>Financeiro!Q8+Complemento!R8</f>
        <v>0</v>
      </c>
      <c r="R8">
        <f>Financeiro!R8+Complemento!S8</f>
        <v>1143.24</v>
      </c>
      <c r="S8">
        <f>Financeiro!S8+Complemento!T8</f>
        <v>0</v>
      </c>
      <c r="T8">
        <f>Financeiro!T8+Complemento!U8</f>
        <v>0</v>
      </c>
      <c r="U8">
        <f>Financeiro!U8+Complemento!V8</f>
        <v>0</v>
      </c>
      <c r="V8">
        <f>Financeiro!V8+Complemento!W8</f>
        <v>0</v>
      </c>
      <c r="W8">
        <f>Financeiro!W8+Complemento!X8</f>
        <v>0</v>
      </c>
      <c r="X8">
        <f>Financeiro!X8+Complemento!Y8</f>
        <v>0</v>
      </c>
      <c r="Y8">
        <f>Financeiro!Y8+Complemento!Z8</f>
        <v>0</v>
      </c>
      <c r="Z8">
        <f>Financeiro!Z8+Complemento!AA8</f>
        <v>0</v>
      </c>
      <c r="AA8">
        <f>Financeiro!AA8+Complemento!AB8</f>
        <v>0</v>
      </c>
      <c r="AB8">
        <f>Financeiro!AB8+Complemento!AC8</f>
        <v>0</v>
      </c>
      <c r="AC8">
        <f>Financeiro!AC8+Complemento!AD8</f>
        <v>0</v>
      </c>
      <c r="AD8">
        <f>Financeiro!AD8+Complemento!AE8</f>
        <v>0</v>
      </c>
      <c r="AE8">
        <f>Financeiro!AE8+Complemento!AF8</f>
        <v>0</v>
      </c>
      <c r="AF8" s="1">
        <f t="shared" si="0"/>
        <v>4572.96</v>
      </c>
    </row>
    <row r="9" spans="1:32" x14ac:dyDescent="0.25">
      <c r="A9" t="s">
        <v>8</v>
      </c>
      <c r="B9">
        <f>Financeiro!B9+Complemento!C9</f>
        <v>3443.68</v>
      </c>
      <c r="C9">
        <f>Financeiro!C9+Complemento!D9</f>
        <v>0</v>
      </c>
      <c r="D9">
        <f>Financeiro!D9+Complemento!E9</f>
        <v>0</v>
      </c>
      <c r="E9">
        <f>Financeiro!E9+Complemento!F9</f>
        <v>0</v>
      </c>
      <c r="F9">
        <f>Financeiro!F9+Complemento!G9</f>
        <v>0</v>
      </c>
      <c r="G9">
        <f>Financeiro!G9+Complemento!H9</f>
        <v>0</v>
      </c>
      <c r="H9">
        <f>Financeiro!H9+Complemento!I9</f>
        <v>0</v>
      </c>
      <c r="I9">
        <f>Financeiro!I9+Complemento!J9</f>
        <v>0</v>
      </c>
      <c r="J9">
        <f>Financeiro!J9+Complemento!K9</f>
        <v>2582.7600000000002</v>
      </c>
      <c r="K9">
        <f>Financeiro!K9+Complemento!L9</f>
        <v>0</v>
      </c>
      <c r="L9">
        <f>Financeiro!L9+Complemento!M9</f>
        <v>0</v>
      </c>
      <c r="M9">
        <f>Financeiro!M9+Complemento!N9</f>
        <v>0</v>
      </c>
      <c r="N9">
        <f>Financeiro!N9+Complemento!O9</f>
        <v>0</v>
      </c>
      <c r="O9">
        <f>Financeiro!O9+Complemento!P9</f>
        <v>0</v>
      </c>
      <c r="P9">
        <f>Financeiro!P9+Complemento!Q9</f>
        <v>0</v>
      </c>
      <c r="Q9">
        <f>Financeiro!Q9+Complemento!R9</f>
        <v>0</v>
      </c>
      <c r="R9">
        <f>Financeiro!R9+Complemento!S9</f>
        <v>0</v>
      </c>
      <c r="S9">
        <f>Financeiro!S9+Complemento!T9</f>
        <v>0</v>
      </c>
      <c r="T9">
        <f>Financeiro!T9+Complemento!U9</f>
        <v>0</v>
      </c>
      <c r="U9">
        <f>Financeiro!U9+Complemento!V9</f>
        <v>0</v>
      </c>
      <c r="V9">
        <f>Financeiro!V9+Complemento!W9</f>
        <v>0</v>
      </c>
      <c r="W9">
        <f>Financeiro!W9+Complemento!X9</f>
        <v>0</v>
      </c>
      <c r="X9">
        <f>Financeiro!X9+Complemento!Y9</f>
        <v>0</v>
      </c>
      <c r="Y9">
        <f>Financeiro!Y9+Complemento!Z9</f>
        <v>0</v>
      </c>
      <c r="Z9">
        <f>Financeiro!Z9+Complemento!AA9</f>
        <v>0</v>
      </c>
      <c r="AA9">
        <f>Financeiro!AA9+Complemento!AB9</f>
        <v>0</v>
      </c>
      <c r="AB9">
        <f>Financeiro!AB9+Complemento!AC9</f>
        <v>7748.28</v>
      </c>
      <c r="AC9">
        <f>Financeiro!AC9+Complemento!AD9</f>
        <v>0</v>
      </c>
      <c r="AD9">
        <f>Financeiro!AD9+Complemento!AE9</f>
        <v>117515.58</v>
      </c>
      <c r="AE9">
        <f>Financeiro!AE9+Complemento!AF9</f>
        <v>45198.3</v>
      </c>
      <c r="AF9" s="1">
        <f t="shared" si="0"/>
        <v>176488.59999999998</v>
      </c>
    </row>
    <row r="10" spans="1:32" x14ac:dyDescent="0.25">
      <c r="A10" t="s">
        <v>9</v>
      </c>
      <c r="B10">
        <f>Financeiro!B10+Complemento!C10</f>
        <v>0</v>
      </c>
      <c r="C10">
        <f>Financeiro!C10+Complemento!D10</f>
        <v>0</v>
      </c>
      <c r="D10">
        <f>Financeiro!D10+Complemento!E10</f>
        <v>0</v>
      </c>
      <c r="E10">
        <f>Financeiro!E10+Complemento!F10</f>
        <v>0</v>
      </c>
      <c r="F10">
        <f>Financeiro!F10+Complemento!G10</f>
        <v>0</v>
      </c>
      <c r="G10">
        <f>Financeiro!G10+Complemento!H10</f>
        <v>0</v>
      </c>
      <c r="H10">
        <f>Financeiro!H10+Complemento!I10</f>
        <v>0</v>
      </c>
      <c r="I10">
        <f>Financeiro!I10+Complemento!J10</f>
        <v>0</v>
      </c>
      <c r="J10">
        <f>Financeiro!J10+Complemento!K10</f>
        <v>112360</v>
      </c>
      <c r="K10">
        <f>Financeiro!K10+Complemento!L10</f>
        <v>3595.52</v>
      </c>
      <c r="L10">
        <f>Financeiro!L10+Complemento!M10</f>
        <v>0</v>
      </c>
      <c r="M10">
        <f>Financeiro!M10+Complemento!N10</f>
        <v>0</v>
      </c>
      <c r="N10">
        <f>Financeiro!N10+Complemento!O10</f>
        <v>14382.08</v>
      </c>
      <c r="O10">
        <f>Financeiro!O10+Complemento!P10</f>
        <v>0</v>
      </c>
      <c r="P10">
        <f>Financeiro!P10+Complemento!Q10</f>
        <v>0</v>
      </c>
      <c r="Q10">
        <f>Financeiro!Q10+Complemento!R10</f>
        <v>8988.7999999999993</v>
      </c>
      <c r="R10">
        <f>Financeiro!R10+Complemento!S10</f>
        <v>0</v>
      </c>
      <c r="S10">
        <f>Financeiro!S10+Complemento!T10</f>
        <v>0</v>
      </c>
      <c r="T10">
        <f>Financeiro!T10+Complemento!U10</f>
        <v>0</v>
      </c>
      <c r="U10">
        <f>Financeiro!U10+Complemento!V10</f>
        <v>0</v>
      </c>
      <c r="V10">
        <f>Financeiro!V10+Complemento!W10</f>
        <v>0</v>
      </c>
      <c r="W10">
        <f>Financeiro!W10+Complemento!X10</f>
        <v>0</v>
      </c>
      <c r="X10">
        <f>Financeiro!X10+Complemento!Y10</f>
        <v>0</v>
      </c>
      <c r="Y10">
        <f>Financeiro!Y10+Complemento!Z10</f>
        <v>0</v>
      </c>
      <c r="Z10">
        <f>Financeiro!Z10+Complemento!AA10</f>
        <v>0</v>
      </c>
      <c r="AA10">
        <f>Financeiro!AA10+Complemento!AB10</f>
        <v>0</v>
      </c>
      <c r="AB10">
        <f>Financeiro!AB10+Complemento!AC10</f>
        <v>0</v>
      </c>
      <c r="AC10">
        <f>Financeiro!AC10+Complemento!AD10</f>
        <v>0</v>
      </c>
      <c r="AD10">
        <f>Financeiro!AD10+Complemento!AE10</f>
        <v>0</v>
      </c>
      <c r="AE10">
        <f>Financeiro!AE10+Complemento!AF10</f>
        <v>0</v>
      </c>
      <c r="AF10" s="1">
        <f t="shared" si="0"/>
        <v>139326.39999999999</v>
      </c>
    </row>
    <row r="11" spans="1:32" x14ac:dyDescent="0.25">
      <c r="A11" t="s">
        <v>10</v>
      </c>
      <c r="B11">
        <f>Financeiro!B11+Complemento!C11</f>
        <v>0</v>
      </c>
      <c r="C11">
        <f>Financeiro!C11+Complemento!D11</f>
        <v>0</v>
      </c>
      <c r="D11">
        <f>Financeiro!D11+Complemento!E11</f>
        <v>0</v>
      </c>
      <c r="E11">
        <f>Financeiro!E11+Complemento!F11</f>
        <v>0</v>
      </c>
      <c r="F11">
        <f>Financeiro!F11+Complemento!G11</f>
        <v>0</v>
      </c>
      <c r="G11">
        <f>Financeiro!G11+Complemento!H11</f>
        <v>0</v>
      </c>
      <c r="H11">
        <f>Financeiro!H11+Complemento!I11</f>
        <v>0</v>
      </c>
      <c r="I11">
        <f>Financeiro!I11+Complemento!J11</f>
        <v>0</v>
      </c>
      <c r="J11">
        <f>Financeiro!J11+Complemento!K11</f>
        <v>0</v>
      </c>
      <c r="K11">
        <f>Financeiro!K11+Complemento!L11</f>
        <v>0</v>
      </c>
      <c r="L11">
        <f>Financeiro!L11+Complemento!M11</f>
        <v>0</v>
      </c>
      <c r="M11">
        <f>Financeiro!M11+Complemento!N11</f>
        <v>0</v>
      </c>
      <c r="N11">
        <f>Financeiro!N11+Complemento!O11</f>
        <v>0</v>
      </c>
      <c r="O11">
        <f>Financeiro!O11+Complemento!P11</f>
        <v>0</v>
      </c>
      <c r="P11">
        <f>Financeiro!P11+Complemento!Q11</f>
        <v>0</v>
      </c>
      <c r="Q11">
        <f>Financeiro!Q11+Complemento!R11</f>
        <v>0</v>
      </c>
      <c r="R11">
        <f>Financeiro!R11+Complemento!S11</f>
        <v>907.21</v>
      </c>
      <c r="S11">
        <f>Financeiro!S11+Complemento!T11</f>
        <v>0</v>
      </c>
      <c r="T11">
        <f>Financeiro!T11+Complemento!U11</f>
        <v>0</v>
      </c>
      <c r="U11">
        <f>Financeiro!U11+Complemento!V11</f>
        <v>0</v>
      </c>
      <c r="V11">
        <f>Financeiro!V11+Complemento!W11</f>
        <v>0</v>
      </c>
      <c r="W11">
        <f>Financeiro!W11+Complemento!X11</f>
        <v>0</v>
      </c>
      <c r="X11">
        <f>Financeiro!X11+Complemento!Y11</f>
        <v>0</v>
      </c>
      <c r="Y11">
        <f>Financeiro!Y11+Complemento!Z11</f>
        <v>0</v>
      </c>
      <c r="Z11">
        <f>Financeiro!Z11+Complemento!AA11</f>
        <v>0</v>
      </c>
      <c r="AA11">
        <f>Financeiro!AA11+Complemento!AB11</f>
        <v>0</v>
      </c>
      <c r="AB11">
        <f>Financeiro!AB11+Complemento!AC11</f>
        <v>0</v>
      </c>
      <c r="AC11">
        <f>Financeiro!AC11+Complemento!AD11</f>
        <v>0</v>
      </c>
      <c r="AD11">
        <f>Financeiro!AD11+Complemento!AE11</f>
        <v>0</v>
      </c>
      <c r="AE11">
        <f>Financeiro!AE11+Complemento!AF11</f>
        <v>0</v>
      </c>
      <c r="AF11" s="1">
        <f t="shared" si="0"/>
        <v>907.21</v>
      </c>
    </row>
    <row r="12" spans="1:32" x14ac:dyDescent="0.25">
      <c r="A12" t="s">
        <v>11</v>
      </c>
      <c r="B12">
        <f>Financeiro!B12+Complemento!C12</f>
        <v>2819.25</v>
      </c>
      <c r="C12">
        <f>Financeiro!C12+Complemento!D12</f>
        <v>0</v>
      </c>
      <c r="D12">
        <f>Financeiro!D12+Complemento!E12</f>
        <v>0</v>
      </c>
      <c r="E12">
        <f>Financeiro!E12+Complemento!F12</f>
        <v>23681.7</v>
      </c>
      <c r="F12">
        <f>Financeiro!F12+Complemento!G12</f>
        <v>0</v>
      </c>
      <c r="G12">
        <f>Financeiro!G12+Complemento!H12</f>
        <v>0</v>
      </c>
      <c r="H12">
        <f>Financeiro!H12+Complemento!I12</f>
        <v>0</v>
      </c>
      <c r="I12">
        <f>Financeiro!I12+Complemento!J12</f>
        <v>0</v>
      </c>
      <c r="J12">
        <f>Financeiro!J12+Complemento!K12</f>
        <v>1127.7</v>
      </c>
      <c r="K12">
        <f>Financeiro!K12+Complemento!L12</f>
        <v>0</v>
      </c>
      <c r="L12">
        <f>Financeiro!L12+Complemento!M12</f>
        <v>2255.4</v>
      </c>
      <c r="M12">
        <f>Financeiro!M12+Complemento!N12</f>
        <v>0</v>
      </c>
      <c r="N12">
        <f>Financeiro!N12+Complemento!O12</f>
        <v>0</v>
      </c>
      <c r="O12">
        <f>Financeiro!O12+Complemento!P12</f>
        <v>9021.6</v>
      </c>
      <c r="P12">
        <f>Financeiro!P12+Complemento!Q12</f>
        <v>0</v>
      </c>
      <c r="Q12">
        <f>Financeiro!Q12+Complemento!R12</f>
        <v>5074.6499999999996</v>
      </c>
      <c r="R12">
        <f>Financeiro!R12+Complemento!S12</f>
        <v>11277</v>
      </c>
      <c r="S12">
        <f>Financeiro!S12+Complemento!T12</f>
        <v>0</v>
      </c>
      <c r="T12">
        <f>Financeiro!T12+Complemento!U12</f>
        <v>0</v>
      </c>
      <c r="U12">
        <f>Financeiro!U12+Complemento!V12</f>
        <v>11277</v>
      </c>
      <c r="V12">
        <f>Financeiro!V12+Complemento!W12</f>
        <v>5638.5</v>
      </c>
      <c r="W12">
        <f>Financeiro!W12+Complemento!X12</f>
        <v>0</v>
      </c>
      <c r="X12">
        <f>Financeiro!X12+Complemento!Y12</f>
        <v>0</v>
      </c>
      <c r="Y12">
        <f>Financeiro!Y12+Complemento!Z12</f>
        <v>250913.25</v>
      </c>
      <c r="Z12">
        <f>Financeiro!Z12+Complemento!AA12</f>
        <v>0</v>
      </c>
      <c r="AA12">
        <f>Financeiro!AA12+Complemento!AB12</f>
        <v>5638.5</v>
      </c>
      <c r="AB12">
        <f>Financeiro!AB12+Complemento!AC12</f>
        <v>109386.9</v>
      </c>
      <c r="AC12">
        <f>Financeiro!AC12+Complemento!AD12</f>
        <v>37214.1</v>
      </c>
      <c r="AD12">
        <f>Financeiro!AD12+Complemento!AE12</f>
        <v>27628.65</v>
      </c>
      <c r="AE12">
        <f>Financeiro!AE12+Complemento!AF12</f>
        <v>14096.25</v>
      </c>
      <c r="AF12" s="1">
        <f t="shared" si="0"/>
        <v>517050.44999999995</v>
      </c>
    </row>
    <row r="13" spans="1:32" x14ac:dyDescent="0.25">
      <c r="A13" t="s">
        <v>12</v>
      </c>
      <c r="B13">
        <f>Financeiro!B13+Complemento!C13</f>
        <v>0</v>
      </c>
      <c r="C13">
        <f>Financeiro!C13+Complemento!D13</f>
        <v>0</v>
      </c>
      <c r="D13">
        <f>Financeiro!D13+Complemento!E13</f>
        <v>0</v>
      </c>
      <c r="E13">
        <f>Financeiro!E13+Complemento!F13</f>
        <v>0</v>
      </c>
      <c r="F13">
        <f>Financeiro!F13+Complemento!G13</f>
        <v>0</v>
      </c>
      <c r="G13">
        <f>Financeiro!G13+Complemento!H13</f>
        <v>0</v>
      </c>
      <c r="H13">
        <f>Financeiro!H13+Complemento!I13</f>
        <v>0</v>
      </c>
      <c r="I13">
        <f>Financeiro!I13+Complemento!J13</f>
        <v>0</v>
      </c>
      <c r="J13">
        <f>Financeiro!J13+Complemento!K13</f>
        <v>0</v>
      </c>
      <c r="K13">
        <f>Financeiro!K13+Complemento!L13</f>
        <v>0</v>
      </c>
      <c r="L13">
        <f>Financeiro!L13+Complemento!M13</f>
        <v>0</v>
      </c>
      <c r="M13">
        <f>Financeiro!M13+Complemento!N13</f>
        <v>0</v>
      </c>
      <c r="N13">
        <f>Financeiro!N13+Complemento!O13</f>
        <v>0</v>
      </c>
      <c r="O13">
        <f>Financeiro!O13+Complemento!P13</f>
        <v>0</v>
      </c>
      <c r="P13">
        <f>Financeiro!P13+Complemento!Q13</f>
        <v>0</v>
      </c>
      <c r="Q13">
        <f>Financeiro!Q13+Complemento!R13</f>
        <v>0</v>
      </c>
      <c r="R13">
        <f>Financeiro!R13+Complemento!S13</f>
        <v>1175.02</v>
      </c>
      <c r="S13">
        <f>Financeiro!S13+Complemento!T13</f>
        <v>0</v>
      </c>
      <c r="T13">
        <f>Financeiro!T13+Complemento!U13</f>
        <v>0</v>
      </c>
      <c r="U13">
        <f>Financeiro!U13+Complemento!V13</f>
        <v>0</v>
      </c>
      <c r="V13">
        <f>Financeiro!V13+Complemento!W13</f>
        <v>0</v>
      </c>
      <c r="W13">
        <f>Financeiro!W13+Complemento!X13</f>
        <v>0</v>
      </c>
      <c r="X13">
        <f>Financeiro!X13+Complemento!Y13</f>
        <v>0</v>
      </c>
      <c r="Y13">
        <f>Financeiro!Y13+Complemento!Z13</f>
        <v>0</v>
      </c>
      <c r="Z13">
        <f>Financeiro!Z13+Complemento!AA13</f>
        <v>0</v>
      </c>
      <c r="AA13">
        <f>Financeiro!AA13+Complemento!AB13</f>
        <v>0</v>
      </c>
      <c r="AB13">
        <f>Financeiro!AB13+Complemento!AC13</f>
        <v>0</v>
      </c>
      <c r="AC13">
        <f>Financeiro!AC13+Complemento!AD13</f>
        <v>0</v>
      </c>
      <c r="AD13">
        <f>Financeiro!AD13+Complemento!AE13</f>
        <v>0</v>
      </c>
      <c r="AE13">
        <f>Financeiro!AE13+Complemento!AF13</f>
        <v>0</v>
      </c>
      <c r="AF13" s="1">
        <f t="shared" si="0"/>
        <v>1175.02</v>
      </c>
    </row>
    <row r="14" spans="1:32" x14ac:dyDescent="0.25">
      <c r="A14" t="s">
        <v>13</v>
      </c>
      <c r="B14">
        <f>Financeiro!B14+Complemento!C14</f>
        <v>0</v>
      </c>
      <c r="C14">
        <f>Financeiro!C14+Complemento!D14</f>
        <v>0</v>
      </c>
      <c r="D14">
        <f>Financeiro!D14+Complemento!E14</f>
        <v>0</v>
      </c>
      <c r="E14">
        <f>Financeiro!E14+Complemento!F14</f>
        <v>0</v>
      </c>
      <c r="F14">
        <f>Financeiro!F14+Complemento!G14</f>
        <v>0</v>
      </c>
      <c r="G14">
        <f>Financeiro!G14+Complemento!H14</f>
        <v>0</v>
      </c>
      <c r="H14">
        <f>Financeiro!H14+Complemento!I14</f>
        <v>0</v>
      </c>
      <c r="I14">
        <f>Financeiro!I14+Complemento!J14</f>
        <v>0</v>
      </c>
      <c r="J14">
        <f>Financeiro!J14+Complemento!K14</f>
        <v>0</v>
      </c>
      <c r="K14">
        <f>Financeiro!K14+Complemento!L14</f>
        <v>0</v>
      </c>
      <c r="L14">
        <f>Financeiro!L14+Complemento!M14</f>
        <v>0</v>
      </c>
      <c r="M14">
        <f>Financeiro!M14+Complemento!N14</f>
        <v>0</v>
      </c>
      <c r="N14">
        <f>Financeiro!N14+Complemento!O14</f>
        <v>0</v>
      </c>
      <c r="O14">
        <f>Financeiro!O14+Complemento!P14</f>
        <v>0</v>
      </c>
      <c r="P14">
        <f>Financeiro!P14+Complemento!Q14</f>
        <v>0</v>
      </c>
      <c r="Q14">
        <f>Financeiro!Q14+Complemento!R14</f>
        <v>0</v>
      </c>
      <c r="R14">
        <f>Financeiro!R14+Complemento!S14</f>
        <v>0</v>
      </c>
      <c r="S14">
        <f>Financeiro!S14+Complemento!T14</f>
        <v>0</v>
      </c>
      <c r="T14">
        <f>Financeiro!T14+Complemento!U14</f>
        <v>1980</v>
      </c>
      <c r="U14">
        <f>Financeiro!U14+Complemento!V14</f>
        <v>0</v>
      </c>
      <c r="V14">
        <f>Financeiro!V14+Complemento!W14</f>
        <v>0</v>
      </c>
      <c r="W14">
        <f>Financeiro!W14+Complemento!X14</f>
        <v>0</v>
      </c>
      <c r="X14">
        <f>Financeiro!X14+Complemento!Y14</f>
        <v>0</v>
      </c>
      <c r="Y14">
        <f>Financeiro!Y14+Complemento!Z14</f>
        <v>0</v>
      </c>
      <c r="Z14">
        <f>Financeiro!Z14+Complemento!AA14</f>
        <v>0</v>
      </c>
      <c r="AA14">
        <f>Financeiro!AA14+Complemento!AB14</f>
        <v>0</v>
      </c>
      <c r="AB14">
        <f>Financeiro!AB14+Complemento!AC14</f>
        <v>0</v>
      </c>
      <c r="AC14">
        <f>Financeiro!AC14+Complemento!AD14</f>
        <v>0</v>
      </c>
      <c r="AD14">
        <f>Financeiro!AD14+Complemento!AE14</f>
        <v>2475</v>
      </c>
      <c r="AE14">
        <f>Financeiro!AE14+Complemento!AF14</f>
        <v>0</v>
      </c>
      <c r="AF14" s="1">
        <f t="shared" si="0"/>
        <v>4455</v>
      </c>
    </row>
    <row r="15" spans="1:32" x14ac:dyDescent="0.25">
      <c r="A15" t="s">
        <v>14</v>
      </c>
      <c r="B15">
        <f>Financeiro!B15+Complemento!C15</f>
        <v>2225.66</v>
      </c>
      <c r="C15">
        <f>Financeiro!C15+Complemento!D15</f>
        <v>0</v>
      </c>
      <c r="D15">
        <f>Financeiro!D15+Complemento!E15</f>
        <v>0</v>
      </c>
      <c r="E15">
        <f>Financeiro!E15+Complemento!F15</f>
        <v>0</v>
      </c>
      <c r="F15">
        <f>Financeiro!F15+Complemento!G15</f>
        <v>0</v>
      </c>
      <c r="G15">
        <f>Financeiro!G15+Complemento!H15</f>
        <v>0</v>
      </c>
      <c r="H15">
        <f>Financeiro!H15+Complemento!I15</f>
        <v>0</v>
      </c>
      <c r="I15">
        <f>Financeiro!I15+Complemento!J15</f>
        <v>0</v>
      </c>
      <c r="J15">
        <f>Financeiro!J15+Complemento!K15</f>
        <v>0</v>
      </c>
      <c r="K15">
        <f>Financeiro!K15+Complemento!L15</f>
        <v>0</v>
      </c>
      <c r="L15">
        <f>Financeiro!L15+Complemento!M15</f>
        <v>0</v>
      </c>
      <c r="M15">
        <f>Financeiro!M15+Complemento!N15</f>
        <v>0</v>
      </c>
      <c r="N15">
        <f>Financeiro!N15+Complemento!O15</f>
        <v>0</v>
      </c>
      <c r="O15">
        <f>Financeiro!O15+Complemento!P15</f>
        <v>0</v>
      </c>
      <c r="P15">
        <f>Financeiro!P15+Complemento!Q15</f>
        <v>0</v>
      </c>
      <c r="Q15">
        <f>Financeiro!Q15+Complemento!R15</f>
        <v>0</v>
      </c>
      <c r="R15">
        <f>Financeiro!R15+Complemento!S15</f>
        <v>0</v>
      </c>
      <c r="S15">
        <f>Financeiro!S15+Complemento!T15</f>
        <v>0</v>
      </c>
      <c r="T15">
        <f>Financeiro!T15+Complemento!U15</f>
        <v>0</v>
      </c>
      <c r="U15">
        <f>Financeiro!U15+Complemento!V15</f>
        <v>0</v>
      </c>
      <c r="V15">
        <f>Financeiro!V15+Complemento!W15</f>
        <v>0</v>
      </c>
      <c r="W15">
        <f>Financeiro!W15+Complemento!X15</f>
        <v>0</v>
      </c>
      <c r="X15">
        <f>Financeiro!X15+Complemento!Y15</f>
        <v>0</v>
      </c>
      <c r="Y15">
        <f>Financeiro!Y15+Complemento!Z15</f>
        <v>0</v>
      </c>
      <c r="Z15">
        <f>Financeiro!Z15+Complemento!AA15</f>
        <v>0</v>
      </c>
      <c r="AA15">
        <f>Financeiro!AA15+Complemento!AB15</f>
        <v>0</v>
      </c>
      <c r="AB15">
        <f>Financeiro!AB15+Complemento!AC15</f>
        <v>0</v>
      </c>
      <c r="AC15">
        <f>Financeiro!AC15+Complemento!AD15</f>
        <v>0</v>
      </c>
      <c r="AD15">
        <f>Financeiro!AD15+Complemento!AE15</f>
        <v>0</v>
      </c>
      <c r="AE15">
        <f>Financeiro!AE15+Complemento!AF15</f>
        <v>0</v>
      </c>
      <c r="AF15" s="1">
        <f t="shared" si="0"/>
        <v>2225.66</v>
      </c>
    </row>
    <row r="16" spans="1:32" x14ac:dyDescent="0.25">
      <c r="A16" t="s">
        <v>15</v>
      </c>
      <c r="B16">
        <f>Financeiro!B16+Complemento!C16</f>
        <v>0</v>
      </c>
      <c r="C16">
        <f>Financeiro!C16+Complemento!D16</f>
        <v>0</v>
      </c>
      <c r="D16">
        <f>Financeiro!D16+Complemento!E16</f>
        <v>0</v>
      </c>
      <c r="E16">
        <f>Financeiro!E16+Complemento!F16</f>
        <v>0</v>
      </c>
      <c r="F16">
        <f>Financeiro!F16+Complemento!G16</f>
        <v>0</v>
      </c>
      <c r="G16">
        <f>Financeiro!G16+Complemento!H16</f>
        <v>0</v>
      </c>
      <c r="H16">
        <f>Financeiro!H16+Complemento!I16</f>
        <v>0</v>
      </c>
      <c r="I16">
        <f>Financeiro!I16+Complemento!J16</f>
        <v>0</v>
      </c>
      <c r="J16">
        <f>Financeiro!J16+Complemento!K16</f>
        <v>0</v>
      </c>
      <c r="K16">
        <f>Financeiro!K16+Complemento!L16</f>
        <v>0</v>
      </c>
      <c r="L16">
        <f>Financeiro!L16+Complemento!M16</f>
        <v>0</v>
      </c>
      <c r="M16">
        <f>Financeiro!M16+Complemento!N16</f>
        <v>0</v>
      </c>
      <c r="N16">
        <f>Financeiro!N16+Complemento!O16</f>
        <v>0</v>
      </c>
      <c r="O16">
        <f>Financeiro!O16+Complemento!P16</f>
        <v>0</v>
      </c>
      <c r="P16">
        <f>Financeiro!P16+Complemento!Q16</f>
        <v>0</v>
      </c>
      <c r="Q16">
        <f>Financeiro!Q16+Complemento!R16</f>
        <v>0</v>
      </c>
      <c r="R16">
        <f>Financeiro!R16+Complemento!S16</f>
        <v>3960</v>
      </c>
      <c r="S16">
        <f>Financeiro!S16+Complemento!T16</f>
        <v>0</v>
      </c>
      <c r="T16">
        <f>Financeiro!T16+Complemento!U16</f>
        <v>0</v>
      </c>
      <c r="U16">
        <f>Financeiro!U16+Complemento!V16</f>
        <v>0</v>
      </c>
      <c r="V16">
        <f>Financeiro!V16+Complemento!W16</f>
        <v>0</v>
      </c>
      <c r="W16">
        <f>Financeiro!W16+Complemento!X16</f>
        <v>0</v>
      </c>
      <c r="X16">
        <f>Financeiro!X16+Complemento!Y16</f>
        <v>0</v>
      </c>
      <c r="Y16">
        <f>Financeiro!Y16+Complemento!Z16</f>
        <v>0</v>
      </c>
      <c r="Z16">
        <f>Financeiro!Z16+Complemento!AA16</f>
        <v>0</v>
      </c>
      <c r="AA16">
        <f>Financeiro!AA16+Complemento!AB16</f>
        <v>0</v>
      </c>
      <c r="AB16">
        <f>Financeiro!AB16+Complemento!AC16</f>
        <v>0</v>
      </c>
      <c r="AC16">
        <f>Financeiro!AC16+Complemento!AD16</f>
        <v>0</v>
      </c>
      <c r="AD16">
        <f>Financeiro!AD16+Complemento!AE16</f>
        <v>3960</v>
      </c>
      <c r="AE16">
        <f>Financeiro!AE16+Complemento!AF16</f>
        <v>0</v>
      </c>
      <c r="AF16" s="1">
        <f t="shared" si="0"/>
        <v>7920</v>
      </c>
    </row>
    <row r="17" spans="1:32" x14ac:dyDescent="0.25">
      <c r="A17" t="s">
        <v>16</v>
      </c>
      <c r="B17">
        <f>Financeiro!B17+Complemento!C17</f>
        <v>0</v>
      </c>
      <c r="C17">
        <f>Financeiro!C17+Complemento!D17</f>
        <v>0</v>
      </c>
      <c r="D17">
        <f>Financeiro!D17+Complemento!E17</f>
        <v>0</v>
      </c>
      <c r="E17">
        <f>Financeiro!E17+Complemento!F17</f>
        <v>0</v>
      </c>
      <c r="F17">
        <f>Financeiro!F17+Complemento!G17</f>
        <v>0</v>
      </c>
      <c r="G17">
        <f>Financeiro!G17+Complemento!H17</f>
        <v>0</v>
      </c>
      <c r="H17">
        <f>Financeiro!H17+Complemento!I17</f>
        <v>0</v>
      </c>
      <c r="I17">
        <f>Financeiro!I17+Complemento!J17</f>
        <v>0</v>
      </c>
      <c r="J17">
        <f>Financeiro!J17+Complemento!K17</f>
        <v>0</v>
      </c>
      <c r="K17">
        <f>Financeiro!K17+Complemento!L17</f>
        <v>0</v>
      </c>
      <c r="L17">
        <f>Financeiro!L17+Complemento!M17</f>
        <v>0</v>
      </c>
      <c r="M17">
        <f>Financeiro!M17+Complemento!N17</f>
        <v>0</v>
      </c>
      <c r="N17">
        <f>Financeiro!N17+Complemento!O17</f>
        <v>0</v>
      </c>
      <c r="O17">
        <f>Financeiro!O17+Complemento!P17</f>
        <v>0</v>
      </c>
      <c r="P17">
        <f>Financeiro!P17+Complemento!Q17</f>
        <v>0</v>
      </c>
      <c r="Q17">
        <f>Financeiro!Q17+Complemento!R17</f>
        <v>0</v>
      </c>
      <c r="R17">
        <f>Financeiro!R17+Complemento!S17</f>
        <v>0</v>
      </c>
      <c r="S17">
        <f>Financeiro!S17+Complemento!T17</f>
        <v>0</v>
      </c>
      <c r="T17">
        <f>Financeiro!T17+Complemento!U17</f>
        <v>10336.200000000001</v>
      </c>
      <c r="U17">
        <f>Financeiro!U17+Complemento!V17</f>
        <v>0</v>
      </c>
      <c r="V17">
        <f>Financeiro!V17+Complemento!W17</f>
        <v>0</v>
      </c>
      <c r="W17">
        <f>Financeiro!W17+Complemento!X17</f>
        <v>0</v>
      </c>
      <c r="X17">
        <f>Financeiro!X17+Complemento!Y17</f>
        <v>0</v>
      </c>
      <c r="Y17">
        <f>Financeiro!Y17+Complemento!Z17</f>
        <v>0</v>
      </c>
      <c r="Z17">
        <f>Financeiro!Z17+Complemento!AA17</f>
        <v>0</v>
      </c>
      <c r="AA17">
        <f>Financeiro!AA17+Complemento!AB17</f>
        <v>0</v>
      </c>
      <c r="AB17">
        <f>Financeiro!AB17+Complemento!AC17</f>
        <v>0</v>
      </c>
      <c r="AC17">
        <f>Financeiro!AC17+Complemento!AD17</f>
        <v>0</v>
      </c>
      <c r="AD17">
        <f>Financeiro!AD17+Complemento!AE17</f>
        <v>0</v>
      </c>
      <c r="AE17">
        <f>Financeiro!AE17+Complemento!AF17</f>
        <v>0</v>
      </c>
      <c r="AF17" s="1">
        <f t="shared" si="0"/>
        <v>10336.200000000001</v>
      </c>
    </row>
    <row r="18" spans="1:32" x14ac:dyDescent="0.25">
      <c r="A18" t="s">
        <v>17</v>
      </c>
      <c r="B18">
        <f>Financeiro!B18+Complemento!C18</f>
        <v>0</v>
      </c>
      <c r="C18">
        <f>Financeiro!C18+Complemento!D18</f>
        <v>0</v>
      </c>
      <c r="D18">
        <f>Financeiro!D18+Complemento!E18</f>
        <v>0</v>
      </c>
      <c r="E18">
        <f>Financeiro!E18+Complemento!F18</f>
        <v>1309.32</v>
      </c>
      <c r="F18">
        <f>Financeiro!F18+Complemento!G18</f>
        <v>0</v>
      </c>
      <c r="G18">
        <f>Financeiro!G18+Complemento!H18</f>
        <v>0</v>
      </c>
      <c r="H18">
        <f>Financeiro!H18+Complemento!I18</f>
        <v>0</v>
      </c>
      <c r="I18">
        <f>Financeiro!I18+Complemento!J18</f>
        <v>0</v>
      </c>
      <c r="J18">
        <f>Financeiro!J18+Complemento!K18</f>
        <v>0</v>
      </c>
      <c r="K18">
        <f>Financeiro!K18+Complemento!L18</f>
        <v>44516.88</v>
      </c>
      <c r="L18">
        <f>Financeiro!L18+Complemento!M18</f>
        <v>0</v>
      </c>
      <c r="M18">
        <f>Financeiro!M18+Complemento!N18</f>
        <v>0</v>
      </c>
      <c r="N18">
        <f>Financeiro!N18+Complemento!O18</f>
        <v>0</v>
      </c>
      <c r="O18">
        <f>Financeiro!O18+Complemento!P18</f>
        <v>0</v>
      </c>
      <c r="P18">
        <f>Financeiro!P18+Complemento!Q18</f>
        <v>0</v>
      </c>
      <c r="Q18">
        <f>Financeiro!Q18+Complemento!R18</f>
        <v>0</v>
      </c>
      <c r="R18">
        <f>Financeiro!R18+Complemento!S18</f>
        <v>0</v>
      </c>
      <c r="S18">
        <f>Financeiro!S18+Complemento!T18</f>
        <v>0</v>
      </c>
      <c r="T18">
        <f>Financeiro!T18+Complemento!U18</f>
        <v>0</v>
      </c>
      <c r="U18">
        <f>Financeiro!U18+Complemento!V18</f>
        <v>0</v>
      </c>
      <c r="V18">
        <f>Financeiro!V18+Complemento!W18</f>
        <v>0</v>
      </c>
      <c r="W18">
        <f>Financeiro!W18+Complemento!X18</f>
        <v>0</v>
      </c>
      <c r="X18">
        <f>Financeiro!X18+Complemento!Y18</f>
        <v>0</v>
      </c>
      <c r="Y18">
        <f>Financeiro!Y18+Complemento!Z18</f>
        <v>0</v>
      </c>
      <c r="Z18">
        <f>Financeiro!Z18+Complemento!AA18</f>
        <v>0</v>
      </c>
      <c r="AA18">
        <f>Financeiro!AA18+Complemento!AB18</f>
        <v>0</v>
      </c>
      <c r="AB18">
        <f>Financeiro!AB18+Complemento!AC18</f>
        <v>0</v>
      </c>
      <c r="AC18">
        <f>Financeiro!AC18+Complemento!AD18</f>
        <v>0</v>
      </c>
      <c r="AD18">
        <f>Financeiro!AD18+Complemento!AE18</f>
        <v>0</v>
      </c>
      <c r="AE18">
        <f>Financeiro!AE18+Complemento!AF18</f>
        <v>0</v>
      </c>
      <c r="AF18" s="1">
        <f t="shared" si="0"/>
        <v>45826.2</v>
      </c>
    </row>
    <row r="19" spans="1:32" x14ac:dyDescent="0.25">
      <c r="A19" t="s">
        <v>18</v>
      </c>
      <c r="B19">
        <f>Financeiro!B19+Complemento!C19</f>
        <v>0</v>
      </c>
      <c r="C19">
        <f>Financeiro!C19+Complemento!D19</f>
        <v>0</v>
      </c>
      <c r="D19">
        <f>Financeiro!D19+Complemento!E19</f>
        <v>0</v>
      </c>
      <c r="E19">
        <f>Financeiro!E19+Complemento!F19</f>
        <v>0</v>
      </c>
      <c r="F19">
        <f>Financeiro!F19+Complemento!G19</f>
        <v>0</v>
      </c>
      <c r="G19">
        <f>Financeiro!G19+Complemento!H19</f>
        <v>0</v>
      </c>
      <c r="H19">
        <f>Financeiro!H19+Complemento!I19</f>
        <v>0</v>
      </c>
      <c r="I19">
        <f>Financeiro!I19+Complemento!J19</f>
        <v>0</v>
      </c>
      <c r="J19">
        <f>Financeiro!J19+Complemento!K19</f>
        <v>0</v>
      </c>
      <c r="K19">
        <f>Financeiro!K19+Complemento!L19</f>
        <v>21560.400000000001</v>
      </c>
      <c r="L19">
        <f>Financeiro!L19+Complemento!M19</f>
        <v>0</v>
      </c>
      <c r="M19">
        <f>Financeiro!M19+Complemento!N19</f>
        <v>0</v>
      </c>
      <c r="N19">
        <f>Financeiro!N19+Complemento!O19</f>
        <v>0</v>
      </c>
      <c r="O19">
        <f>Financeiro!O19+Complemento!P19</f>
        <v>0</v>
      </c>
      <c r="P19">
        <f>Financeiro!P19+Complemento!Q19</f>
        <v>0</v>
      </c>
      <c r="Q19">
        <f>Financeiro!Q19+Complemento!R19</f>
        <v>0</v>
      </c>
      <c r="R19">
        <f>Financeiro!R19+Complemento!S19</f>
        <v>3593.4</v>
      </c>
      <c r="S19">
        <f>Financeiro!S19+Complemento!T19</f>
        <v>0</v>
      </c>
      <c r="T19">
        <f>Financeiro!T19+Complemento!U19</f>
        <v>0</v>
      </c>
      <c r="U19">
        <f>Financeiro!U19+Complemento!V19</f>
        <v>0</v>
      </c>
      <c r="V19">
        <f>Financeiro!V19+Complemento!W19</f>
        <v>0</v>
      </c>
      <c r="W19">
        <f>Financeiro!W19+Complemento!X19</f>
        <v>0</v>
      </c>
      <c r="X19">
        <f>Financeiro!X19+Complemento!Y19</f>
        <v>0</v>
      </c>
      <c r="Y19">
        <f>Financeiro!Y19+Complemento!Z19</f>
        <v>0</v>
      </c>
      <c r="Z19">
        <f>Financeiro!Z19+Complemento!AA19</f>
        <v>0</v>
      </c>
      <c r="AA19">
        <f>Financeiro!AA19+Complemento!AB19</f>
        <v>0</v>
      </c>
      <c r="AB19">
        <f>Financeiro!AB19+Complemento!AC19</f>
        <v>0</v>
      </c>
      <c r="AC19">
        <f>Financeiro!AC19+Complemento!AD19</f>
        <v>0</v>
      </c>
      <c r="AD19">
        <f>Financeiro!AD19+Complemento!AE19</f>
        <v>0</v>
      </c>
      <c r="AE19">
        <f>Financeiro!AE19+Complemento!AF19</f>
        <v>0</v>
      </c>
      <c r="AF19" s="1">
        <f t="shared" si="0"/>
        <v>25153.800000000003</v>
      </c>
    </row>
    <row r="20" spans="1:32" x14ac:dyDescent="0.25">
      <c r="A20" t="s">
        <v>19</v>
      </c>
      <c r="B20">
        <f>Financeiro!B20+Complemento!C20</f>
        <v>12216</v>
      </c>
      <c r="C20">
        <f>Financeiro!C20+Complemento!D20</f>
        <v>0</v>
      </c>
      <c r="D20">
        <f>Financeiro!D20+Complemento!E20</f>
        <v>0</v>
      </c>
      <c r="E20">
        <f>Financeiro!E20+Complemento!F20</f>
        <v>158808</v>
      </c>
      <c r="F20">
        <f>Financeiro!F20+Complemento!G20</f>
        <v>122160</v>
      </c>
      <c r="G20">
        <f>Financeiro!G20+Complemento!H20</f>
        <v>24432</v>
      </c>
      <c r="H20">
        <f>Financeiro!H20+Complemento!I20</f>
        <v>0</v>
      </c>
      <c r="I20">
        <f>Financeiro!I20+Complemento!J20</f>
        <v>0</v>
      </c>
      <c r="J20">
        <f>Financeiro!J20+Complemento!K20</f>
        <v>123381.6</v>
      </c>
      <c r="K20">
        <f>Financeiro!K20+Complemento!L20</f>
        <v>62301.599999999999</v>
      </c>
      <c r="L20">
        <f>Financeiro!L20+Complemento!M20</f>
        <v>206788.8</v>
      </c>
      <c r="M20">
        <f>Financeiro!M20+Complemento!N20</f>
        <v>0</v>
      </c>
      <c r="N20">
        <f>Financeiro!N20+Complemento!O20</f>
        <v>0</v>
      </c>
      <c r="O20">
        <f>Financeiro!O20+Complemento!P20</f>
        <v>0</v>
      </c>
      <c r="P20">
        <f>Financeiro!P20+Complemento!Q20</f>
        <v>48864</v>
      </c>
      <c r="Q20">
        <f>Financeiro!Q20+Complemento!R20</f>
        <v>17102.400000000001</v>
      </c>
      <c r="R20">
        <f>Financeiro!R20+Complemento!S20</f>
        <v>81847.199999999997</v>
      </c>
      <c r="S20">
        <f>Financeiro!S20+Complemento!T20</f>
        <v>0</v>
      </c>
      <c r="T20">
        <f>Financeiro!T20+Complemento!U20</f>
        <v>0</v>
      </c>
      <c r="U20">
        <f>Financeiro!U20+Complemento!V20</f>
        <v>28096.799999999999</v>
      </c>
      <c r="V20">
        <f>Financeiro!V20+Complemento!W20</f>
        <v>8551.2000000000007</v>
      </c>
      <c r="W20">
        <f>Financeiro!W20+Complemento!X20</f>
        <v>58641.599999999999</v>
      </c>
      <c r="X20">
        <f>Financeiro!X20+Complemento!Y20</f>
        <v>136819.20000000001</v>
      </c>
      <c r="Y20">
        <f>Financeiro!Y20+Complemento!Z20</f>
        <v>189348</v>
      </c>
      <c r="Z20">
        <f>Financeiro!Z20+Complemento!AA20</f>
        <v>130711.2</v>
      </c>
      <c r="AA20">
        <f>Financeiro!AA20+Complemento!AB20</f>
        <v>0</v>
      </c>
      <c r="AB20">
        <f>Financeiro!AB20+Complemento!AC20</f>
        <v>105057.60000000001</v>
      </c>
      <c r="AC20">
        <f>Financeiro!AC20+Complemento!AD20</f>
        <v>593697.6</v>
      </c>
      <c r="AD20">
        <f>Financeiro!AD20+Complemento!AE20</f>
        <v>124999.2</v>
      </c>
      <c r="AE20">
        <f>Financeiro!AE20+Complemento!AF20</f>
        <v>9259.2000000000007</v>
      </c>
      <c r="AF20" s="1">
        <f t="shared" si="0"/>
        <v>2243083.2000000002</v>
      </c>
    </row>
    <row r="21" spans="1:32" x14ac:dyDescent="0.25">
      <c r="A21" t="s">
        <v>20</v>
      </c>
      <c r="B21">
        <f>Financeiro!B21+Complemento!C21</f>
        <v>0</v>
      </c>
      <c r="C21">
        <f>Financeiro!C21+Complemento!D21</f>
        <v>1095.5999999999999</v>
      </c>
      <c r="D21">
        <f>Financeiro!D21+Complemento!E21</f>
        <v>4382.3999999999996</v>
      </c>
      <c r="E21">
        <f>Financeiro!E21+Complemento!F21</f>
        <v>0</v>
      </c>
      <c r="F21">
        <f>Financeiro!F21+Complemento!G21</f>
        <v>0</v>
      </c>
      <c r="G21">
        <f>Financeiro!G21+Complemento!H21</f>
        <v>657.36</v>
      </c>
      <c r="H21">
        <f>Financeiro!H21+Complemento!I21</f>
        <v>2629.44</v>
      </c>
      <c r="I21">
        <f>Financeiro!I21+Complemento!J21</f>
        <v>438.24</v>
      </c>
      <c r="J21">
        <f>Financeiro!J21+Complemento!K21</f>
        <v>12270.72</v>
      </c>
      <c r="K21">
        <f>Financeiro!K21+Complemento!L21</f>
        <v>0</v>
      </c>
      <c r="L21">
        <f>Financeiro!L21+Complemento!M21</f>
        <v>0</v>
      </c>
      <c r="M21">
        <f>Financeiro!M21+Complemento!N21</f>
        <v>1752.96</v>
      </c>
      <c r="N21">
        <f>Financeiro!N21+Complemento!O21</f>
        <v>7011.84</v>
      </c>
      <c r="O21">
        <f>Financeiro!O21+Complemento!P21</f>
        <v>0</v>
      </c>
      <c r="P21">
        <f>Financeiro!P21+Complemento!Q21</f>
        <v>0</v>
      </c>
      <c r="Q21">
        <f>Financeiro!Q21+Complemento!R21</f>
        <v>0</v>
      </c>
      <c r="R21">
        <f>Financeiro!R21+Complemento!S21</f>
        <v>0</v>
      </c>
      <c r="S21">
        <f>Financeiro!S21+Complemento!T21</f>
        <v>0</v>
      </c>
      <c r="T21">
        <f>Financeiro!T21+Complemento!U21</f>
        <v>0</v>
      </c>
      <c r="U21">
        <f>Financeiro!U21+Complemento!V21</f>
        <v>0</v>
      </c>
      <c r="V21">
        <f>Financeiro!V21+Complemento!W21</f>
        <v>0</v>
      </c>
      <c r="W21">
        <f>Financeiro!W21+Complemento!X21</f>
        <v>0</v>
      </c>
      <c r="X21">
        <f>Financeiro!X21+Complemento!Y21</f>
        <v>0</v>
      </c>
      <c r="Y21">
        <f>Financeiro!Y21+Complemento!Z21</f>
        <v>0</v>
      </c>
      <c r="Z21">
        <f>Financeiro!Z21+Complemento!AA21</f>
        <v>0</v>
      </c>
      <c r="AA21">
        <f>Financeiro!AA21+Complemento!AB21</f>
        <v>0</v>
      </c>
      <c r="AB21">
        <f>Financeiro!AB21+Complemento!AC21</f>
        <v>0</v>
      </c>
      <c r="AC21">
        <f>Financeiro!AC21+Complemento!AD21</f>
        <v>0</v>
      </c>
      <c r="AD21">
        <f>Financeiro!AD21+Complemento!AE21</f>
        <v>0</v>
      </c>
      <c r="AE21">
        <f>Financeiro!AE21+Complemento!AF21</f>
        <v>0</v>
      </c>
      <c r="AF21" s="1">
        <f t="shared" si="0"/>
        <v>30238.559999999998</v>
      </c>
    </row>
    <row r="22" spans="1:32" x14ac:dyDescent="0.25">
      <c r="A22" t="s">
        <v>21</v>
      </c>
      <c r="B22">
        <f>SUM(B2:B21)</f>
        <v>23139.15</v>
      </c>
      <c r="C22">
        <f t="shared" ref="C22:AE22" si="1">SUM(C2:C21)</f>
        <v>1095.5999999999999</v>
      </c>
      <c r="D22">
        <f t="shared" si="1"/>
        <v>4382.3999999999996</v>
      </c>
      <c r="E22">
        <f t="shared" si="1"/>
        <v>183799.02</v>
      </c>
      <c r="F22">
        <f t="shared" si="1"/>
        <v>122160</v>
      </c>
      <c r="G22">
        <f t="shared" si="1"/>
        <v>25089.360000000001</v>
      </c>
      <c r="H22">
        <f t="shared" si="1"/>
        <v>2629.44</v>
      </c>
      <c r="I22">
        <f t="shared" si="1"/>
        <v>438.24</v>
      </c>
      <c r="J22">
        <f t="shared" si="1"/>
        <v>253589.02</v>
      </c>
      <c r="K22">
        <f t="shared" si="1"/>
        <v>143064.44</v>
      </c>
      <c r="L22">
        <f t="shared" si="1"/>
        <v>209044.19999999998</v>
      </c>
      <c r="M22">
        <f t="shared" si="1"/>
        <v>1752.96</v>
      </c>
      <c r="N22">
        <f t="shared" si="1"/>
        <v>21393.919999999998</v>
      </c>
      <c r="O22">
        <f t="shared" si="1"/>
        <v>19997.82</v>
      </c>
      <c r="P22">
        <f t="shared" si="1"/>
        <v>48864</v>
      </c>
      <c r="Q22">
        <f t="shared" si="1"/>
        <v>33610.730000000003</v>
      </c>
      <c r="R22">
        <f t="shared" si="1"/>
        <v>119112.73999999999</v>
      </c>
      <c r="S22">
        <f t="shared" si="1"/>
        <v>8268.75</v>
      </c>
      <c r="T22">
        <f t="shared" si="1"/>
        <v>64614.66</v>
      </c>
      <c r="U22">
        <f t="shared" si="1"/>
        <v>39373.800000000003</v>
      </c>
      <c r="V22">
        <f t="shared" si="1"/>
        <v>14189.7</v>
      </c>
      <c r="W22">
        <f t="shared" si="1"/>
        <v>58641.599999999999</v>
      </c>
      <c r="X22">
        <f t="shared" si="1"/>
        <v>136819.20000000001</v>
      </c>
      <c r="Y22">
        <f t="shared" si="1"/>
        <v>444971.1</v>
      </c>
      <c r="Z22">
        <f t="shared" si="1"/>
        <v>130711.2</v>
      </c>
      <c r="AA22">
        <f t="shared" si="1"/>
        <v>43086.78</v>
      </c>
      <c r="AB22">
        <f t="shared" si="1"/>
        <v>222192.78</v>
      </c>
      <c r="AC22">
        <f t="shared" si="1"/>
        <v>630911.69999999995</v>
      </c>
      <c r="AD22">
        <f t="shared" si="1"/>
        <v>292406.27999999997</v>
      </c>
      <c r="AE22">
        <f t="shared" si="1"/>
        <v>68553.75</v>
      </c>
      <c r="AF22" s="1">
        <f t="shared" si="0"/>
        <v>3367904.3399999994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2024-09-12T13:35:08Z</dcterms:created>
  <dcterms:modified xsi:type="dcterms:W3CDTF">2024-09-13T18:38:37Z</dcterms:modified>
</cp:coreProperties>
</file>