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Setembro\Consolidado\"/>
    </mc:Choice>
  </mc:AlternateContent>
  <xr:revisionPtr revIDLastSave="0" documentId="13_ncr:1_{9256A126-0DA6-4D24-B72A-DE339E180B37}" xr6:coauthVersionLast="47" xr6:coauthVersionMax="47" xr10:uidLastSave="{00000000-0000-0000-0000-000000000000}"/>
  <bookViews>
    <workbookView xWindow="-120" yWindow="-120" windowWidth="29040" windowHeight="15720" firstSheet="3" activeTab="6" xr2:uid="{7F2C1BF8-678D-4583-9417-258C34A8FD3B}"/>
  </bookViews>
  <sheets>
    <sheet name="MAC" sheetId="1" r:id="rId1"/>
    <sheet name="FAEC" sheetId="2" r:id="rId2"/>
    <sheet name="FAEC FX ESTADUAL" sheetId="3" r:id="rId3"/>
    <sheet name="MAC FX FEDERAL" sheetId="4" r:id="rId4"/>
    <sheet name="FAEC Mult e Seq" sheetId="7" r:id="rId5"/>
    <sheet name="Total" sheetId="5" r:id="rId6"/>
    <sheet name="Consolidado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4" i="5" l="1"/>
  <c r="P4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2" i="5"/>
  <c r="N43" i="5"/>
  <c r="L36" i="5"/>
  <c r="L37" i="5"/>
  <c r="L38" i="5"/>
  <c r="L39" i="5"/>
  <c r="L40" i="5"/>
  <c r="L41" i="5"/>
  <c r="L42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11" i="5"/>
  <c r="L12" i="5"/>
  <c r="L13" i="5"/>
  <c r="L14" i="5"/>
  <c r="L15" i="5"/>
  <c r="L16" i="5"/>
  <c r="L17" i="5"/>
  <c r="L18" i="5"/>
  <c r="L19" i="5"/>
  <c r="L20" i="5"/>
  <c r="L21" i="5"/>
  <c r="L10" i="5"/>
  <c r="L8" i="5"/>
  <c r="L9" i="5"/>
  <c r="L5" i="5"/>
  <c r="L6" i="5"/>
  <c r="L7" i="5"/>
  <c r="L3" i="5"/>
  <c r="L4" i="5"/>
  <c r="L2" i="5"/>
  <c r="K43" i="5"/>
  <c r="H43" i="5"/>
  <c r="E43" i="5"/>
  <c r="B43" i="5"/>
  <c r="I38" i="5"/>
  <c r="I39" i="5"/>
  <c r="I40" i="5"/>
  <c r="I41" i="5"/>
  <c r="I42" i="5"/>
  <c r="F38" i="5"/>
  <c r="F39" i="5"/>
  <c r="F40" i="5"/>
  <c r="F41" i="5"/>
  <c r="F42" i="5"/>
  <c r="C38" i="5"/>
  <c r="C39" i="5"/>
  <c r="C40" i="5"/>
  <c r="C41" i="5"/>
  <c r="C42" i="5"/>
  <c r="C36" i="5"/>
  <c r="C37" i="5"/>
  <c r="F36" i="5"/>
  <c r="F37" i="5"/>
  <c r="I36" i="5"/>
  <c r="I37" i="5"/>
  <c r="I35" i="5"/>
  <c r="F35" i="5"/>
  <c r="C35" i="5"/>
  <c r="C34" i="5"/>
  <c r="F34" i="5"/>
  <c r="I34" i="5"/>
  <c r="I33" i="5"/>
  <c r="F32" i="5"/>
  <c r="F33" i="5"/>
  <c r="C32" i="5"/>
  <c r="C33" i="5"/>
  <c r="I32" i="5"/>
  <c r="C30" i="5"/>
  <c r="C31" i="5"/>
  <c r="F31" i="5"/>
  <c r="I31" i="5"/>
  <c r="I30" i="5"/>
  <c r="F30" i="5"/>
  <c r="I29" i="5"/>
  <c r="F29" i="5"/>
  <c r="C29" i="5"/>
  <c r="I28" i="5"/>
  <c r="F28" i="5"/>
  <c r="C28" i="5"/>
  <c r="I26" i="5"/>
  <c r="I27" i="5"/>
  <c r="F26" i="5"/>
  <c r="F27" i="5"/>
  <c r="C26" i="5"/>
  <c r="C27" i="5"/>
  <c r="I22" i="5"/>
  <c r="I23" i="5"/>
  <c r="I24" i="5"/>
  <c r="I25" i="5"/>
  <c r="F22" i="5"/>
  <c r="F23" i="5"/>
  <c r="F24" i="5"/>
  <c r="F25" i="5"/>
  <c r="C22" i="5"/>
  <c r="C23" i="5"/>
  <c r="C24" i="5"/>
  <c r="C25" i="5"/>
  <c r="I20" i="5"/>
  <c r="I21" i="5"/>
  <c r="F20" i="5"/>
  <c r="F21" i="5"/>
  <c r="C20" i="5"/>
  <c r="C21" i="5"/>
  <c r="I18" i="5"/>
  <c r="I19" i="5"/>
  <c r="F18" i="5"/>
  <c r="F19" i="5"/>
  <c r="C18" i="5"/>
  <c r="C19" i="5"/>
  <c r="C17" i="5"/>
  <c r="I17" i="5"/>
  <c r="F17" i="5"/>
  <c r="I16" i="5"/>
  <c r="F16" i="5"/>
  <c r="C16" i="5"/>
  <c r="I15" i="5"/>
  <c r="F15" i="5"/>
  <c r="C15" i="5"/>
  <c r="I13" i="5"/>
  <c r="I14" i="5"/>
  <c r="F13" i="5"/>
  <c r="F14" i="5"/>
  <c r="C13" i="5"/>
  <c r="C14" i="5"/>
  <c r="I12" i="5"/>
  <c r="F12" i="5"/>
  <c r="C12" i="5"/>
  <c r="I10" i="5"/>
  <c r="I11" i="5"/>
  <c r="F10" i="5"/>
  <c r="F11" i="5"/>
  <c r="C10" i="5"/>
  <c r="C11" i="5"/>
  <c r="I9" i="5"/>
  <c r="F9" i="5"/>
  <c r="C9" i="5"/>
  <c r="I7" i="5"/>
  <c r="I8" i="5"/>
  <c r="F7" i="5"/>
  <c r="F8" i="5"/>
  <c r="C7" i="5"/>
  <c r="C8" i="5"/>
  <c r="I6" i="5"/>
  <c r="F6" i="5"/>
  <c r="C6" i="5"/>
  <c r="C5" i="5"/>
  <c r="F5" i="5"/>
  <c r="I5" i="5"/>
  <c r="I4" i="5"/>
  <c r="F4" i="5"/>
  <c r="C4" i="5"/>
  <c r="I3" i="5"/>
  <c r="F3" i="5"/>
  <c r="C3" i="5"/>
  <c r="F2" i="5"/>
  <c r="I2" i="5"/>
  <c r="C2" i="5"/>
</calcChain>
</file>

<file path=xl/sharedStrings.xml><?xml version="1.0" encoding="utf-8"?>
<sst xmlns="http://schemas.openxmlformats.org/spreadsheetml/2006/main" count="417" uniqueCount="51">
  <si>
    <t>Procedimentos realizados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</si>
  <si>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</si>
  <si>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</si>
  <si>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</si>
  <si>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</si>
  <si>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</si>
  <si>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2418177 HOSPITAL SAO FRANCISCO DE ASSIS</t>
  </si>
  <si>
    <t>2436469 HOSPITAL MUNICIPAL SAO JOSE</t>
  </si>
  <si>
    <t>2492342 HOSPITAL SANTO ANTONIO GUARAMIRIM</t>
  </si>
  <si>
    <t>2504316 HOSPITAL NOSSA SENHORA DOS PRAZERES</t>
  </si>
  <si>
    <t>2521873 HOSPITAL BEATRIZ RAMOS</t>
  </si>
  <si>
    <t>2522411 HOSPITAL AZAMBUJA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</si>
  <si>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</si>
  <si>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</si>
  <si>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</si>
  <si>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</si>
  <si>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</si>
  <si>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</si>
  <si>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</si>
  <si>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2674327 HOSPITAL NOSSA SENHORA DOS NAVEGANTES</t>
  </si>
  <si>
    <t>2744937 HOSPITAL INFANTIL PEQUENO ANJO</t>
  </si>
  <si>
    <t>Total</t>
  </si>
  <si>
    <t>Hospital SC (CNES)</t>
  </si>
  <si>
    <t>0019402 INSTITUTO DE ENSINO E PESQUISA DR IRINEU MAY BRODBECK</t>
  </si>
  <si>
    <t>2379627 HOSPITAL SAMARIA</t>
  </si>
  <si>
    <t>2418967 HOSPITAL MONSENHOR JOSE LOCKS DE SAO JOAO BATISTA</t>
  </si>
  <si>
    <t>2419653 HOSPITAL NOSSA SENHORA DA CONCEICAO HNSC</t>
  </si>
  <si>
    <t>2491249 HOSPITAL SANTA CRUZ DE CANOINHAS</t>
  </si>
  <si>
    <t>2521296 HOSPITAL BETHESDA</t>
  </si>
  <si>
    <t>2522209 HOSPITAL MISERICORDIA</t>
  </si>
  <si>
    <t>2522489 ASSOCIACAO HOSPITAL E MATERNIDADE DOM JOAQUIM</t>
  </si>
  <si>
    <t>2538342 HOSPITAL SAO BERNARDO</t>
  </si>
  <si>
    <t>2543079 HOSPITAL MUNICIPAL SAO LUCAS</t>
  </si>
  <si>
    <t>2552841 POLICLINICA LINDOLF BELL</t>
  </si>
  <si>
    <t>2558017 HOSPITAL DE CARIDADE S B J DOS PASSOS</t>
  </si>
  <si>
    <t>2672154 HOSPITAL HOSCOLA</t>
  </si>
  <si>
    <t>2778831 HOSPITAL NOSSA SENHORA DA IMACULADA CONCEICAO</t>
  </si>
  <si>
    <t>3123251 HOSPITAL DE OLHOS DE BLUMENAU</t>
  </si>
  <si>
    <t>7105088 HOSPITAL MUNICIPAL NOSSA SENHORA DA GRACA</t>
  </si>
  <si>
    <t>7486596 HOSPITAL REGIONAL DE BIGUACU HELMUTH NASS</t>
  </si>
  <si>
    <t>7847777 HOSPITAL JOAO SCHREIBER</t>
  </si>
  <si>
    <t>9175849 OPHTALMUS CLINICA DE OLHOS CC</t>
  </si>
  <si>
    <t>7728557 BOJ FILIAL</t>
  </si>
  <si>
    <t>9359397 HOSPITAL DA VISAO JOINVILLE</t>
  </si>
  <si>
    <t>0019402 INSTITUTO DE ENSINO E PESQUISA DR IRINEU MAY BRODBEC</t>
  </si>
  <si>
    <t>0019402 INSTITUTO DE ENSINO E PESQUISA DR IRINEU MAY BRODBECk</t>
  </si>
  <si>
    <t>MAC</t>
  </si>
  <si>
    <t>FAEC</t>
  </si>
  <si>
    <t>FAEC FX EST</t>
  </si>
  <si>
    <t>MAC FX FED</t>
  </si>
  <si>
    <t>Hospital - 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</si>
</sst>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2C9CA-F92F-4135-AC64-FED309A82159}">
  <dimension ref="A1:B22"/>
  <sheetViews>
    <sheetView workbookViewId="0">
      <selection sqref="A1:B22"/>
    </sheetView>
  </sheetViews>
  <sheetFormatPr defaultRowHeight="15" x14ac:dyDescent="0.25"/>
  <cols>
    <col min="2" max="2" width="15.85546875" bestFit="1" customWidth="1"/>
  </cols>
  <sheetData>
    <row r="1" spans="1:2" x14ac:dyDescent="0.25">
      <c r="A1" t="s">
        <v>0</v>
      </c>
      <c r="B1" s="1" t="s">
        <v>21</v>
      </c>
    </row>
    <row r="2" spans="1:2" x14ac:dyDescent="0.25">
      <c r="A2" t="s">
        <v>1</v>
      </c>
      <c r="B2" s="1">
        <v>44541.19</v>
      </c>
    </row>
    <row r="3" spans="1:2" x14ac:dyDescent="0.25">
      <c r="A3" t="s">
        <v>2</v>
      </c>
      <c r="B3" s="1">
        <v>876.48</v>
      </c>
    </row>
    <row r="4" spans="1:2" x14ac:dyDescent="0.25">
      <c r="A4" t="s">
        <v>3</v>
      </c>
      <c r="B4" s="1">
        <v>1784.96</v>
      </c>
    </row>
    <row r="5" spans="1:2" x14ac:dyDescent="0.25">
      <c r="A5" t="s">
        <v>4</v>
      </c>
      <c r="B5" s="1">
        <v>121919.53000000001</v>
      </c>
    </row>
    <row r="6" spans="1:2" x14ac:dyDescent="0.25">
      <c r="A6" t="s">
        <v>5</v>
      </c>
      <c r="B6" s="1">
        <v>5243.49</v>
      </c>
    </row>
    <row r="7" spans="1:2" x14ac:dyDescent="0.25">
      <c r="A7" t="s">
        <v>6</v>
      </c>
      <c r="B7" s="1">
        <v>6290.9</v>
      </c>
    </row>
    <row r="8" spans="1:2" x14ac:dyDescent="0.25">
      <c r="A8" t="s">
        <v>7</v>
      </c>
      <c r="B8" s="1">
        <v>122235.21000000004</v>
      </c>
    </row>
    <row r="9" spans="1:2" x14ac:dyDescent="0.25">
      <c r="A9" t="s">
        <v>8</v>
      </c>
      <c r="B9" s="1">
        <v>3505.92</v>
      </c>
    </row>
    <row r="10" spans="1:2" x14ac:dyDescent="0.25">
      <c r="A10" t="s">
        <v>9</v>
      </c>
      <c r="B10" s="1">
        <v>10193.76</v>
      </c>
    </row>
    <row r="11" spans="1:2" x14ac:dyDescent="0.25">
      <c r="A11" t="s">
        <v>10</v>
      </c>
      <c r="B11" s="1">
        <v>2784.36</v>
      </c>
    </row>
    <row r="12" spans="1:2" x14ac:dyDescent="0.25">
      <c r="A12" t="s">
        <v>11</v>
      </c>
      <c r="B12" s="1">
        <v>12785.04</v>
      </c>
    </row>
    <row r="13" spans="1:2" x14ac:dyDescent="0.25">
      <c r="A13" t="s">
        <v>12</v>
      </c>
      <c r="B13" s="1">
        <v>428437.19999999995</v>
      </c>
    </row>
    <row r="14" spans="1:2" x14ac:dyDescent="0.25">
      <c r="A14" t="s">
        <v>13</v>
      </c>
      <c r="B14" s="1">
        <v>876.48</v>
      </c>
    </row>
    <row r="15" spans="1:2" x14ac:dyDescent="0.25">
      <c r="A15" t="s">
        <v>14</v>
      </c>
      <c r="B15" s="1">
        <v>9567.93</v>
      </c>
    </row>
    <row r="16" spans="1:2" x14ac:dyDescent="0.25">
      <c r="A16" t="s">
        <v>15</v>
      </c>
      <c r="B16" s="1">
        <v>376678.91000000003</v>
      </c>
    </row>
    <row r="17" spans="1:2" x14ac:dyDescent="0.25">
      <c r="A17" t="s">
        <v>16</v>
      </c>
      <c r="B17" s="1">
        <v>159182.60999999999</v>
      </c>
    </row>
    <row r="18" spans="1:2" x14ac:dyDescent="0.25">
      <c r="A18" t="s">
        <v>17</v>
      </c>
      <c r="B18" s="1">
        <v>1752.96</v>
      </c>
    </row>
    <row r="19" spans="1:2" x14ac:dyDescent="0.25">
      <c r="A19" t="s">
        <v>18</v>
      </c>
      <c r="B19" s="1">
        <v>21649.82</v>
      </c>
    </row>
    <row r="20" spans="1:2" x14ac:dyDescent="0.25">
      <c r="A20" t="s">
        <v>19</v>
      </c>
      <c r="B20" s="1">
        <v>4513.72</v>
      </c>
    </row>
    <row r="21" spans="1:2" x14ac:dyDescent="0.25">
      <c r="A21" t="s">
        <v>20</v>
      </c>
      <c r="B21" s="1">
        <v>71626.38</v>
      </c>
    </row>
    <row r="22" spans="1:2" x14ac:dyDescent="0.25">
      <c r="A22" t="s">
        <v>21</v>
      </c>
      <c r="B22" s="1">
        <v>1406446.85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55A8E-529B-48A4-B71B-AC6961EA6700}">
  <dimension ref="A1:B43"/>
  <sheetViews>
    <sheetView topLeftCell="A11" workbookViewId="0">
      <selection sqref="A1:B43"/>
    </sheetView>
  </sheetViews>
  <sheetFormatPr defaultRowHeight="15" x14ac:dyDescent="0.25"/>
  <cols>
    <col min="2" max="2" width="16.85546875" bestFit="1" customWidth="1"/>
  </cols>
  <sheetData>
    <row r="1" spans="1:2" x14ac:dyDescent="0.25">
      <c r="A1" t="s">
        <v>22</v>
      </c>
      <c r="B1" s="1" t="s">
        <v>21</v>
      </c>
    </row>
    <row r="2" spans="1:2" x14ac:dyDescent="0.25">
      <c r="A2" t="s">
        <v>23</v>
      </c>
      <c r="B2" s="1">
        <v>6526.81</v>
      </c>
    </row>
    <row r="3" spans="1:2" x14ac:dyDescent="0.25">
      <c r="A3" t="s">
        <v>1</v>
      </c>
      <c r="B3" s="1">
        <v>493842.42000000004</v>
      </c>
    </row>
    <row r="4" spans="1:2" x14ac:dyDescent="0.25">
      <c r="A4" t="s">
        <v>2</v>
      </c>
      <c r="B4" s="1">
        <v>272192.36</v>
      </c>
    </row>
    <row r="5" spans="1:2" x14ac:dyDescent="0.25">
      <c r="A5" t="s">
        <v>3</v>
      </c>
      <c r="B5" s="1">
        <v>81828.450000000012</v>
      </c>
    </row>
    <row r="6" spans="1:2" x14ac:dyDescent="0.25">
      <c r="A6" t="s">
        <v>4</v>
      </c>
      <c r="B6" s="1">
        <v>760962.72</v>
      </c>
    </row>
    <row r="7" spans="1:2" x14ac:dyDescent="0.25">
      <c r="A7" t="s">
        <v>5</v>
      </c>
      <c r="B7" s="1">
        <v>491836.02</v>
      </c>
    </row>
    <row r="8" spans="1:2" x14ac:dyDescent="0.25">
      <c r="A8" t="s">
        <v>24</v>
      </c>
      <c r="B8" s="1">
        <v>265538.03999999998</v>
      </c>
    </row>
    <row r="9" spans="1:2" x14ac:dyDescent="0.25">
      <c r="A9" t="s">
        <v>6</v>
      </c>
      <c r="B9" s="1">
        <v>1165623.32</v>
      </c>
    </row>
    <row r="10" spans="1:2" x14ac:dyDescent="0.25">
      <c r="A10" t="s">
        <v>25</v>
      </c>
      <c r="B10" s="1">
        <v>9823.0499999999993</v>
      </c>
    </row>
    <row r="11" spans="1:2" x14ac:dyDescent="0.25">
      <c r="A11" t="s">
        <v>26</v>
      </c>
      <c r="B11" s="1">
        <v>81953.19</v>
      </c>
    </row>
    <row r="12" spans="1:2" x14ac:dyDescent="0.25">
      <c r="A12" t="s">
        <v>7</v>
      </c>
      <c r="B12" s="1">
        <v>214766.09</v>
      </c>
    </row>
    <row r="13" spans="1:2" x14ac:dyDescent="0.25">
      <c r="A13" t="s">
        <v>27</v>
      </c>
      <c r="B13" s="1">
        <v>205066.37000000002</v>
      </c>
    </row>
    <row r="14" spans="1:2" x14ac:dyDescent="0.25">
      <c r="A14" t="s">
        <v>8</v>
      </c>
      <c r="B14" s="1">
        <v>486175.89</v>
      </c>
    </row>
    <row r="15" spans="1:2" x14ac:dyDescent="0.25">
      <c r="A15" t="s">
        <v>9</v>
      </c>
      <c r="B15" s="1">
        <v>74150.67</v>
      </c>
    </row>
    <row r="16" spans="1:2" x14ac:dyDescent="0.25">
      <c r="A16" t="s">
        <v>28</v>
      </c>
      <c r="B16" s="1">
        <v>4145362.75</v>
      </c>
    </row>
    <row r="17" spans="1:2" x14ac:dyDescent="0.25">
      <c r="A17" t="s">
        <v>10</v>
      </c>
      <c r="B17" s="1">
        <v>128338.14</v>
      </c>
    </row>
    <row r="18" spans="1:2" x14ac:dyDescent="0.25">
      <c r="A18" t="s">
        <v>29</v>
      </c>
      <c r="B18" s="1">
        <v>395642.98</v>
      </c>
    </row>
    <row r="19" spans="1:2" x14ac:dyDescent="0.25">
      <c r="A19" t="s">
        <v>11</v>
      </c>
      <c r="B19" s="1">
        <v>1935982.1199999999</v>
      </c>
    </row>
    <row r="20" spans="1:2" x14ac:dyDescent="0.25">
      <c r="A20" t="s">
        <v>30</v>
      </c>
      <c r="B20" s="1">
        <v>286580.40000000002</v>
      </c>
    </row>
    <row r="21" spans="1:2" x14ac:dyDescent="0.25">
      <c r="A21" t="s">
        <v>12</v>
      </c>
      <c r="B21" s="1">
        <v>979382.78</v>
      </c>
    </row>
    <row r="22" spans="1:2" x14ac:dyDescent="0.25">
      <c r="A22" t="s">
        <v>31</v>
      </c>
      <c r="B22" s="1">
        <v>51179.65</v>
      </c>
    </row>
    <row r="23" spans="1:2" x14ac:dyDescent="0.25">
      <c r="A23" t="s">
        <v>32</v>
      </c>
      <c r="B23" s="1">
        <v>19512.09</v>
      </c>
    </row>
    <row r="24" spans="1:2" x14ac:dyDescent="0.25">
      <c r="A24" t="s">
        <v>33</v>
      </c>
      <c r="B24" s="1">
        <v>35654.129999999997</v>
      </c>
    </row>
    <row r="25" spans="1:2" x14ac:dyDescent="0.25">
      <c r="A25" t="s">
        <v>13</v>
      </c>
      <c r="B25" s="1">
        <v>96831.17</v>
      </c>
    </row>
    <row r="26" spans="1:2" x14ac:dyDescent="0.25">
      <c r="A26" t="s">
        <v>34</v>
      </c>
      <c r="B26" s="1">
        <v>52252.719999999994</v>
      </c>
    </row>
    <row r="27" spans="1:2" x14ac:dyDescent="0.25">
      <c r="A27" t="s">
        <v>14</v>
      </c>
      <c r="B27" s="1">
        <v>173533.34</v>
      </c>
    </row>
    <row r="28" spans="1:2" x14ac:dyDescent="0.25">
      <c r="A28" t="s">
        <v>15</v>
      </c>
      <c r="B28" s="1">
        <v>769238.82000000007</v>
      </c>
    </row>
    <row r="29" spans="1:2" x14ac:dyDescent="0.25">
      <c r="A29" t="s">
        <v>16</v>
      </c>
      <c r="B29" s="1">
        <v>440778.21</v>
      </c>
    </row>
    <row r="30" spans="1:2" x14ac:dyDescent="0.25">
      <c r="A30" t="s">
        <v>17</v>
      </c>
      <c r="B30" s="1">
        <v>14512.32</v>
      </c>
    </row>
    <row r="31" spans="1:2" x14ac:dyDescent="0.25">
      <c r="A31" t="s">
        <v>18</v>
      </c>
      <c r="B31" s="1">
        <v>132669.45000000001</v>
      </c>
    </row>
    <row r="32" spans="1:2" x14ac:dyDescent="0.25">
      <c r="A32" t="s">
        <v>35</v>
      </c>
      <c r="B32" s="1">
        <v>443684.60000000003</v>
      </c>
    </row>
    <row r="33" spans="1:2" x14ac:dyDescent="0.25">
      <c r="A33" t="s">
        <v>19</v>
      </c>
      <c r="B33" s="1">
        <v>7740.7300000000005</v>
      </c>
    </row>
    <row r="34" spans="1:2" x14ac:dyDescent="0.25">
      <c r="A34" t="s">
        <v>20</v>
      </c>
      <c r="B34" s="1">
        <v>191044</v>
      </c>
    </row>
    <row r="35" spans="1:2" x14ac:dyDescent="0.25">
      <c r="A35" t="s">
        <v>36</v>
      </c>
      <c r="B35" s="1">
        <v>259405.72</v>
      </c>
    </row>
    <row r="36" spans="1:2" x14ac:dyDescent="0.25">
      <c r="A36" t="s">
        <v>37</v>
      </c>
      <c r="B36" s="1">
        <v>16732.48</v>
      </c>
    </row>
    <row r="37" spans="1:2" x14ac:dyDescent="0.25">
      <c r="A37" t="s">
        <v>38</v>
      </c>
      <c r="B37" s="1">
        <v>44926.17</v>
      </c>
    </row>
    <row r="38" spans="1:2" x14ac:dyDescent="0.25">
      <c r="A38" t="s">
        <v>39</v>
      </c>
      <c r="B38" s="1">
        <v>203285.59000000003</v>
      </c>
    </row>
    <row r="39" spans="1:2" x14ac:dyDescent="0.25">
      <c r="A39" t="s">
        <v>40</v>
      </c>
      <c r="B39" s="1">
        <v>29494.16</v>
      </c>
    </row>
    <row r="40" spans="1:2" x14ac:dyDescent="0.25">
      <c r="A40" t="s">
        <v>41</v>
      </c>
      <c r="B40" s="1">
        <v>112844.16</v>
      </c>
    </row>
    <row r="41" spans="1:2" x14ac:dyDescent="0.25">
      <c r="A41" t="s">
        <v>42</v>
      </c>
      <c r="B41" s="1">
        <v>89967.7</v>
      </c>
    </row>
    <row r="42" spans="1:2" x14ac:dyDescent="0.25">
      <c r="A42" t="s">
        <v>43</v>
      </c>
      <c r="B42" s="1">
        <v>146389.78</v>
      </c>
    </row>
    <row r="43" spans="1:2" x14ac:dyDescent="0.25">
      <c r="A43" t="s">
        <v>21</v>
      </c>
      <c r="B43" s="1">
        <v>15813251.560000002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A0442-1ABC-4863-BE68-93341DF41C1B}">
  <dimension ref="A1:B20"/>
  <sheetViews>
    <sheetView workbookViewId="0">
      <selection sqref="A1:B20"/>
    </sheetView>
  </sheetViews>
  <sheetFormatPr defaultRowHeight="15" x14ac:dyDescent="0.25"/>
  <cols>
    <col min="2" max="2" width="13.28515625" bestFit="1" customWidth="1"/>
  </cols>
  <sheetData>
    <row r="1" spans="1:2" x14ac:dyDescent="0.25">
      <c r="A1" t="s">
        <v>0</v>
      </c>
      <c r="B1" s="1" t="s">
        <v>21</v>
      </c>
    </row>
    <row r="2" spans="1:2" x14ac:dyDescent="0.25">
      <c r="A2" t="s">
        <v>44</v>
      </c>
      <c r="B2" s="1">
        <v>0</v>
      </c>
    </row>
    <row r="3" spans="1:2" x14ac:dyDescent="0.25">
      <c r="A3" t="s">
        <v>1</v>
      </c>
      <c r="B3" s="1">
        <v>877.74</v>
      </c>
    </row>
    <row r="4" spans="1:2" x14ac:dyDescent="0.25">
      <c r="A4" t="s">
        <v>2</v>
      </c>
      <c r="B4" s="1">
        <v>3921.32</v>
      </c>
    </row>
    <row r="5" spans="1:2" x14ac:dyDescent="0.25">
      <c r="A5" t="s">
        <v>3</v>
      </c>
      <c r="B5" s="1">
        <v>2969.52</v>
      </c>
    </row>
    <row r="6" spans="1:2" x14ac:dyDescent="0.25">
      <c r="A6" t="s">
        <v>4</v>
      </c>
      <c r="B6" s="1">
        <v>0</v>
      </c>
    </row>
    <row r="7" spans="1:2" x14ac:dyDescent="0.25">
      <c r="A7" t="s">
        <v>6</v>
      </c>
      <c r="B7" s="1">
        <v>0</v>
      </c>
    </row>
    <row r="8" spans="1:2" x14ac:dyDescent="0.25">
      <c r="A8" t="s">
        <v>7</v>
      </c>
      <c r="B8" s="1">
        <v>713.62</v>
      </c>
    </row>
    <row r="9" spans="1:2" x14ac:dyDescent="0.25">
      <c r="A9" t="s">
        <v>8</v>
      </c>
      <c r="B9" s="1">
        <v>22621.72</v>
      </c>
    </row>
    <row r="10" spans="1:2" x14ac:dyDescent="0.25">
      <c r="A10" t="s">
        <v>9</v>
      </c>
      <c r="B10" s="1">
        <v>428.42</v>
      </c>
    </row>
    <row r="11" spans="1:2" x14ac:dyDescent="0.25">
      <c r="A11" t="s">
        <v>11</v>
      </c>
      <c r="B11" s="1">
        <v>0</v>
      </c>
    </row>
    <row r="12" spans="1:2" x14ac:dyDescent="0.25">
      <c r="A12" t="s">
        <v>12</v>
      </c>
      <c r="B12" s="1">
        <v>11954.95</v>
      </c>
    </row>
    <row r="13" spans="1:2" x14ac:dyDescent="0.25">
      <c r="A13" t="s">
        <v>31</v>
      </c>
      <c r="B13" s="1">
        <v>0</v>
      </c>
    </row>
    <row r="14" spans="1:2" x14ac:dyDescent="0.25">
      <c r="A14" t="s">
        <v>14</v>
      </c>
      <c r="B14" s="1">
        <v>901.66</v>
      </c>
    </row>
    <row r="15" spans="1:2" x14ac:dyDescent="0.25">
      <c r="A15" t="s">
        <v>15</v>
      </c>
      <c r="B15" s="1">
        <v>414.04</v>
      </c>
    </row>
    <row r="16" spans="1:2" x14ac:dyDescent="0.25">
      <c r="A16" t="s">
        <v>16</v>
      </c>
      <c r="B16" s="1">
        <v>1179.58</v>
      </c>
    </row>
    <row r="17" spans="1:2" x14ac:dyDescent="0.25">
      <c r="A17" t="s">
        <v>18</v>
      </c>
      <c r="B17" s="1">
        <v>454.98</v>
      </c>
    </row>
    <row r="18" spans="1:2" x14ac:dyDescent="0.25">
      <c r="A18" t="s">
        <v>19</v>
      </c>
      <c r="B18" s="1">
        <v>0</v>
      </c>
    </row>
    <row r="19" spans="1:2" x14ac:dyDescent="0.25">
      <c r="A19" t="s">
        <v>20</v>
      </c>
      <c r="B19" s="1">
        <v>1079.08</v>
      </c>
    </row>
    <row r="20" spans="1:2" x14ac:dyDescent="0.25">
      <c r="A20" t="s">
        <v>21</v>
      </c>
      <c r="B20" s="1">
        <v>47516.630000000012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302EA-545B-4FF4-A786-75E64C3EEDF1}">
  <dimension ref="A1:B31"/>
  <sheetViews>
    <sheetView workbookViewId="0">
      <selection sqref="A1:B31"/>
    </sheetView>
  </sheetViews>
  <sheetFormatPr defaultRowHeight="15" x14ac:dyDescent="0.25"/>
  <cols>
    <col min="2" max="2" width="13.28515625" bestFit="1" customWidth="1"/>
  </cols>
  <sheetData>
    <row r="1" spans="1:2" x14ac:dyDescent="0.25">
      <c r="A1" t="s">
        <v>0</v>
      </c>
      <c r="B1" s="1" t="s">
        <v>21</v>
      </c>
    </row>
    <row r="2" spans="1:2" x14ac:dyDescent="0.25">
      <c r="A2" t="s">
        <v>1</v>
      </c>
      <c r="B2" s="1">
        <v>0</v>
      </c>
    </row>
    <row r="3" spans="1:2" x14ac:dyDescent="0.25">
      <c r="A3" t="s">
        <v>2</v>
      </c>
      <c r="B3" s="1">
        <v>1516.18</v>
      </c>
    </row>
    <row r="4" spans="1:2" x14ac:dyDescent="0.25">
      <c r="A4" t="s">
        <v>4</v>
      </c>
      <c r="B4" s="1">
        <v>0</v>
      </c>
    </row>
    <row r="5" spans="1:2" x14ac:dyDescent="0.25">
      <c r="A5" t="s">
        <v>5</v>
      </c>
      <c r="B5" s="1">
        <v>0</v>
      </c>
    </row>
    <row r="6" spans="1:2" x14ac:dyDescent="0.25">
      <c r="A6" t="s">
        <v>24</v>
      </c>
      <c r="B6" s="1">
        <v>0</v>
      </c>
    </row>
    <row r="7" spans="1:2" x14ac:dyDescent="0.25">
      <c r="A7" t="s">
        <v>6</v>
      </c>
      <c r="B7" s="1">
        <v>0</v>
      </c>
    </row>
    <row r="8" spans="1:2" x14ac:dyDescent="0.25">
      <c r="A8" t="s">
        <v>26</v>
      </c>
      <c r="B8" s="1">
        <v>0</v>
      </c>
    </row>
    <row r="9" spans="1:2" x14ac:dyDescent="0.25">
      <c r="A9" t="s">
        <v>7</v>
      </c>
      <c r="B9" s="1">
        <v>11058.7</v>
      </c>
    </row>
    <row r="10" spans="1:2" x14ac:dyDescent="0.25">
      <c r="A10" t="s">
        <v>27</v>
      </c>
      <c r="B10" s="1">
        <v>0</v>
      </c>
    </row>
    <row r="11" spans="1:2" x14ac:dyDescent="0.25">
      <c r="A11" t="s">
        <v>8</v>
      </c>
      <c r="B11" s="1">
        <v>0</v>
      </c>
    </row>
    <row r="12" spans="1:2" x14ac:dyDescent="0.25">
      <c r="A12" t="s">
        <v>9</v>
      </c>
      <c r="B12" s="1">
        <v>0</v>
      </c>
    </row>
    <row r="13" spans="1:2" x14ac:dyDescent="0.25">
      <c r="A13" t="s">
        <v>28</v>
      </c>
      <c r="B13" s="1">
        <v>0</v>
      </c>
    </row>
    <row r="14" spans="1:2" x14ac:dyDescent="0.25">
      <c r="A14" t="s">
        <v>10</v>
      </c>
      <c r="B14" s="1">
        <v>0</v>
      </c>
    </row>
    <row r="15" spans="1:2" x14ac:dyDescent="0.25">
      <c r="A15" t="s">
        <v>29</v>
      </c>
      <c r="B15" s="1">
        <v>0</v>
      </c>
    </row>
    <row r="16" spans="1:2" x14ac:dyDescent="0.25">
      <c r="A16" t="s">
        <v>11</v>
      </c>
      <c r="B16" s="1">
        <v>0</v>
      </c>
    </row>
    <row r="17" spans="1:2" x14ac:dyDescent="0.25">
      <c r="A17" t="s">
        <v>30</v>
      </c>
      <c r="B17" s="1">
        <v>0</v>
      </c>
    </row>
    <row r="18" spans="1:2" x14ac:dyDescent="0.25">
      <c r="A18" t="s">
        <v>12</v>
      </c>
      <c r="B18" s="1">
        <v>1808.69</v>
      </c>
    </row>
    <row r="19" spans="1:2" x14ac:dyDescent="0.25">
      <c r="A19" t="s">
        <v>13</v>
      </c>
      <c r="B19" s="1">
        <v>0</v>
      </c>
    </row>
    <row r="20" spans="1:2" x14ac:dyDescent="0.25">
      <c r="A20" t="s">
        <v>34</v>
      </c>
      <c r="B20" s="1">
        <v>0</v>
      </c>
    </row>
    <row r="21" spans="1:2" x14ac:dyDescent="0.25">
      <c r="A21" t="s">
        <v>14</v>
      </c>
      <c r="B21" s="1">
        <v>0</v>
      </c>
    </row>
    <row r="22" spans="1:2" x14ac:dyDescent="0.25">
      <c r="A22" t="s">
        <v>15</v>
      </c>
      <c r="B22" s="1">
        <v>0</v>
      </c>
    </row>
    <row r="23" spans="1:2" x14ac:dyDescent="0.25">
      <c r="A23" t="s">
        <v>16</v>
      </c>
      <c r="B23" s="1">
        <v>3983.29</v>
      </c>
    </row>
    <row r="24" spans="1:2" x14ac:dyDescent="0.25">
      <c r="A24" t="s">
        <v>17</v>
      </c>
      <c r="B24" s="1">
        <v>0</v>
      </c>
    </row>
    <row r="25" spans="1:2" x14ac:dyDescent="0.25">
      <c r="A25" t="s">
        <v>18</v>
      </c>
      <c r="B25" s="1">
        <v>0</v>
      </c>
    </row>
    <row r="26" spans="1:2" x14ac:dyDescent="0.25">
      <c r="A26" t="s">
        <v>35</v>
      </c>
      <c r="B26" s="1">
        <v>0</v>
      </c>
    </row>
    <row r="27" spans="1:2" x14ac:dyDescent="0.25">
      <c r="A27" t="s">
        <v>19</v>
      </c>
      <c r="B27" s="1">
        <v>0</v>
      </c>
    </row>
    <row r="28" spans="1:2" x14ac:dyDescent="0.25">
      <c r="A28" t="s">
        <v>20</v>
      </c>
      <c r="B28" s="1">
        <v>0</v>
      </c>
    </row>
    <row r="29" spans="1:2" x14ac:dyDescent="0.25">
      <c r="A29" t="s">
        <v>36</v>
      </c>
      <c r="B29" s="1">
        <v>0</v>
      </c>
    </row>
    <row r="30" spans="1:2" x14ac:dyDescent="0.25">
      <c r="A30" t="s">
        <v>39</v>
      </c>
      <c r="B30" s="1">
        <v>0</v>
      </c>
    </row>
    <row r="31" spans="1:2" x14ac:dyDescent="0.25">
      <c r="A31" t="s">
        <v>21</v>
      </c>
      <c r="B31" s="1">
        <v>18366.86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19232-20A0-4634-A9FD-E39D6F0FAC73}">
  <dimension ref="A1:B31"/>
  <sheetViews>
    <sheetView workbookViewId="0">
      <selection sqref="A1:B31"/>
    </sheetView>
  </sheetViews>
  <sheetFormatPr defaultRowHeight="15" x14ac:dyDescent="0.25"/>
  <cols>
    <col min="1" max="1" width="62.85546875" bestFit="1" customWidth="1"/>
    <col min="2" max="2" width="15.85546875" bestFit="1" customWidth="1"/>
  </cols>
  <sheetData>
    <row r="1" spans="1:2" x14ac:dyDescent="0.25">
      <c r="A1" t="s">
        <v>50</v>
      </c>
      <c r="B1" s="1" t="s">
        <v>21</v>
      </c>
    </row>
    <row r="2" spans="1:2" x14ac:dyDescent="0.25">
      <c r="A2" t="s">
        <v>1</v>
      </c>
      <c r="B2" s="1">
        <v>123428.39</v>
      </c>
    </row>
    <row r="3" spans="1:2" x14ac:dyDescent="0.25">
      <c r="A3" t="s">
        <v>2</v>
      </c>
      <c r="B3" s="1">
        <v>3805.17</v>
      </c>
    </row>
    <row r="4" spans="1:2" x14ac:dyDescent="0.25">
      <c r="A4" t="s">
        <v>4</v>
      </c>
      <c r="B4" s="1">
        <v>15294.73</v>
      </c>
    </row>
    <row r="5" spans="1:2" x14ac:dyDescent="0.25">
      <c r="A5" t="s">
        <v>5</v>
      </c>
      <c r="B5" s="1">
        <v>19827.439999999999</v>
      </c>
    </row>
    <row r="6" spans="1:2" x14ac:dyDescent="0.25">
      <c r="A6" t="s">
        <v>24</v>
      </c>
      <c r="B6" s="1">
        <v>8325.7999999999993</v>
      </c>
    </row>
    <row r="7" spans="1:2" x14ac:dyDescent="0.25">
      <c r="A7" t="s">
        <v>6</v>
      </c>
      <c r="B7" s="1">
        <v>503068.26</v>
      </c>
    </row>
    <row r="8" spans="1:2" x14ac:dyDescent="0.25">
      <c r="A8" t="s">
        <v>26</v>
      </c>
      <c r="B8" s="1">
        <v>761.28</v>
      </c>
    </row>
    <row r="9" spans="1:2" x14ac:dyDescent="0.25">
      <c r="A9" t="s">
        <v>7</v>
      </c>
      <c r="B9" s="1">
        <v>20309.02</v>
      </c>
    </row>
    <row r="10" spans="1:2" x14ac:dyDescent="0.25">
      <c r="A10" t="s">
        <v>27</v>
      </c>
      <c r="B10" s="1">
        <v>26104.62</v>
      </c>
    </row>
    <row r="11" spans="1:2" x14ac:dyDescent="0.25">
      <c r="A11" t="s">
        <v>8</v>
      </c>
      <c r="B11" s="1">
        <v>62490.25</v>
      </c>
    </row>
    <row r="12" spans="1:2" x14ac:dyDescent="0.25">
      <c r="A12" t="s">
        <v>9</v>
      </c>
      <c r="B12" s="1">
        <v>30709.18</v>
      </c>
    </row>
    <row r="13" spans="1:2" x14ac:dyDescent="0.25">
      <c r="A13" t="s">
        <v>28</v>
      </c>
      <c r="B13" s="1">
        <v>522974.79</v>
      </c>
    </row>
    <row r="14" spans="1:2" x14ac:dyDescent="0.25">
      <c r="A14" t="s">
        <v>10</v>
      </c>
      <c r="B14" s="1">
        <v>637.97</v>
      </c>
    </row>
    <row r="15" spans="1:2" x14ac:dyDescent="0.25">
      <c r="A15" t="s">
        <v>29</v>
      </c>
      <c r="B15" s="1">
        <v>51145.54</v>
      </c>
    </row>
    <row r="16" spans="1:2" x14ac:dyDescent="0.25">
      <c r="A16" t="s">
        <v>11</v>
      </c>
      <c r="B16" s="1">
        <v>36296.49</v>
      </c>
    </row>
    <row r="17" spans="1:2" x14ac:dyDescent="0.25">
      <c r="A17" t="s">
        <v>30</v>
      </c>
      <c r="B17" s="1">
        <v>17662.43</v>
      </c>
    </row>
    <row r="18" spans="1:2" x14ac:dyDescent="0.25">
      <c r="A18" t="s">
        <v>12</v>
      </c>
      <c r="B18" s="1">
        <v>20556.41</v>
      </c>
    </row>
    <row r="19" spans="1:2" x14ac:dyDescent="0.25">
      <c r="A19" t="s">
        <v>13</v>
      </c>
      <c r="B19" s="1">
        <v>12131.42</v>
      </c>
    </row>
    <row r="20" spans="1:2" x14ac:dyDescent="0.25">
      <c r="A20" t="s">
        <v>34</v>
      </c>
      <c r="B20" s="1">
        <v>1177.8900000000001</v>
      </c>
    </row>
    <row r="21" spans="1:2" x14ac:dyDescent="0.25">
      <c r="A21" t="s">
        <v>14</v>
      </c>
      <c r="B21" s="1">
        <v>1104.31</v>
      </c>
    </row>
    <row r="22" spans="1:2" x14ac:dyDescent="0.25">
      <c r="A22" t="s">
        <v>15</v>
      </c>
      <c r="B22" s="1">
        <v>27960.77</v>
      </c>
    </row>
    <row r="23" spans="1:2" x14ac:dyDescent="0.25">
      <c r="A23" t="s">
        <v>16</v>
      </c>
      <c r="B23" s="1">
        <v>151241.75</v>
      </c>
    </row>
    <row r="24" spans="1:2" x14ac:dyDescent="0.25">
      <c r="A24" t="s">
        <v>17</v>
      </c>
      <c r="B24" s="1">
        <v>2202.38</v>
      </c>
    </row>
    <row r="25" spans="1:2" x14ac:dyDescent="0.25">
      <c r="A25" t="s">
        <v>18</v>
      </c>
      <c r="B25" s="1">
        <v>4916.1899999999996</v>
      </c>
    </row>
    <row r="26" spans="1:2" x14ac:dyDescent="0.25">
      <c r="A26" t="s">
        <v>35</v>
      </c>
      <c r="B26" s="1">
        <v>14650.36</v>
      </c>
    </row>
    <row r="27" spans="1:2" x14ac:dyDescent="0.25">
      <c r="A27" t="s">
        <v>19</v>
      </c>
      <c r="B27" s="1">
        <v>1065.03</v>
      </c>
    </row>
    <row r="28" spans="1:2" x14ac:dyDescent="0.25">
      <c r="A28" t="s">
        <v>20</v>
      </c>
      <c r="B28" s="1">
        <v>92808.93</v>
      </c>
    </row>
    <row r="29" spans="1:2" x14ac:dyDescent="0.25">
      <c r="A29" t="s">
        <v>36</v>
      </c>
      <c r="B29" s="1">
        <v>93634</v>
      </c>
    </row>
    <row r="30" spans="1:2" x14ac:dyDescent="0.25">
      <c r="A30" t="s">
        <v>39</v>
      </c>
      <c r="B30" s="1">
        <v>10703.19</v>
      </c>
    </row>
    <row r="31" spans="1:2" x14ac:dyDescent="0.25">
      <c r="A31" t="s">
        <v>21</v>
      </c>
      <c r="B31" s="1">
        <v>1876993.99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6951-9166-487E-909F-9B0850570F5D}">
  <dimension ref="A1:P44"/>
  <sheetViews>
    <sheetView workbookViewId="0">
      <selection activeCell="P43" sqref="P1:P43"/>
    </sheetView>
  </sheetViews>
  <sheetFormatPr defaultRowHeight="15" x14ac:dyDescent="0.25"/>
  <cols>
    <col min="2" max="2" width="15.85546875" bestFit="1" customWidth="1"/>
    <col min="3" max="3" width="12.42578125" bestFit="1" customWidth="1"/>
    <col min="5" max="5" width="16.85546875" bestFit="1" customWidth="1"/>
    <col min="6" max="6" width="12.42578125" bestFit="1" customWidth="1"/>
    <col min="8" max="8" width="13.28515625" bestFit="1" customWidth="1"/>
    <col min="9" max="9" width="12.42578125" bestFit="1" customWidth="1"/>
    <col min="11" max="11" width="13.28515625" bestFit="1" customWidth="1"/>
    <col min="12" max="12" width="14" bestFit="1" customWidth="1"/>
    <col min="13" max="13" width="13.28515625" customWidth="1"/>
    <col min="14" max="14" width="15.85546875" style="1" bestFit="1" customWidth="1"/>
    <col min="16" max="16" width="16.85546875" bestFit="1" customWidth="1"/>
  </cols>
  <sheetData>
    <row r="1" spans="1:16" x14ac:dyDescent="0.25">
      <c r="A1" t="s">
        <v>0</v>
      </c>
      <c r="B1" s="1" t="s">
        <v>46</v>
      </c>
      <c r="D1" t="s">
        <v>22</v>
      </c>
      <c r="E1" s="1" t="s">
        <v>47</v>
      </c>
      <c r="G1" t="s">
        <v>0</v>
      </c>
      <c r="H1" s="1" t="s">
        <v>48</v>
      </c>
      <c r="J1" t="s">
        <v>0</v>
      </c>
      <c r="K1" s="1" t="s">
        <v>49</v>
      </c>
      <c r="L1" s="1"/>
      <c r="M1" s="1" t="s">
        <v>50</v>
      </c>
      <c r="N1" s="1" t="s">
        <v>21</v>
      </c>
      <c r="P1" t="s">
        <v>21</v>
      </c>
    </row>
    <row r="2" spans="1:16" x14ac:dyDescent="0.25">
      <c r="A2" t="s">
        <v>45</v>
      </c>
      <c r="C2" t="b">
        <f>A2=D2</f>
        <v>1</v>
      </c>
      <c r="D2" t="s">
        <v>23</v>
      </c>
      <c r="E2" s="1">
        <v>6526.81</v>
      </c>
      <c r="F2" t="b">
        <f>D2=G2</f>
        <v>1</v>
      </c>
      <c r="G2" t="s">
        <v>23</v>
      </c>
      <c r="H2" s="1">
        <v>0</v>
      </c>
      <c r="I2" t="b">
        <f>G2=J2</f>
        <v>1</v>
      </c>
      <c r="J2" t="s">
        <v>45</v>
      </c>
      <c r="K2" s="1">
        <v>0</v>
      </c>
      <c r="L2" s="1" t="b">
        <f>J2=M2</f>
        <v>1</v>
      </c>
      <c r="M2" t="s">
        <v>45</v>
      </c>
      <c r="N2" s="1">
        <v>0</v>
      </c>
      <c r="P2" s="2">
        <f>B2+E2+H2+K2+N2</f>
        <v>6526.81</v>
      </c>
    </row>
    <row r="3" spans="1:16" x14ac:dyDescent="0.25">
      <c r="A3" t="s">
        <v>1</v>
      </c>
      <c r="B3" s="1">
        <v>44541.19</v>
      </c>
      <c r="C3" t="b">
        <f>A3=D3</f>
        <v>1</v>
      </c>
      <c r="D3" t="s">
        <v>1</v>
      </c>
      <c r="E3" s="1">
        <v>493842.42000000004</v>
      </c>
      <c r="F3" t="b">
        <f>D3=G3</f>
        <v>1</v>
      </c>
      <c r="G3" t="s">
        <v>1</v>
      </c>
      <c r="H3" s="1">
        <v>877.74</v>
      </c>
      <c r="I3" t="b">
        <f>G3=J3</f>
        <v>1</v>
      </c>
      <c r="J3" t="s">
        <v>1</v>
      </c>
      <c r="K3" s="1">
        <v>0</v>
      </c>
      <c r="L3" s="1" t="b">
        <f t="shared" ref="L3:L44" si="0">J3=M3</f>
        <v>1</v>
      </c>
      <c r="M3" s="1" t="s">
        <v>1</v>
      </c>
      <c r="N3" s="1">
        <v>123428.39</v>
      </c>
      <c r="P3" s="2">
        <f t="shared" ref="P3:P44" si="1">B3+E3+H3+K3+N3</f>
        <v>662689.74000000011</v>
      </c>
    </row>
    <row r="4" spans="1:16" x14ac:dyDescent="0.25">
      <c r="A4" t="s">
        <v>2</v>
      </c>
      <c r="B4" s="1">
        <v>876.48</v>
      </c>
      <c r="C4" t="b">
        <f>A4=D4</f>
        <v>1</v>
      </c>
      <c r="D4" t="s">
        <v>2</v>
      </c>
      <c r="E4" s="1">
        <v>272192.36</v>
      </c>
      <c r="F4" t="b">
        <f>D4=G4</f>
        <v>1</v>
      </c>
      <c r="G4" t="s">
        <v>2</v>
      </c>
      <c r="H4" s="1">
        <v>3921.32</v>
      </c>
      <c r="I4" t="b">
        <f>G4=J4</f>
        <v>1</v>
      </c>
      <c r="J4" t="s">
        <v>2</v>
      </c>
      <c r="K4" s="1">
        <v>1516.18</v>
      </c>
      <c r="L4" s="1" t="b">
        <f t="shared" si="0"/>
        <v>1</v>
      </c>
      <c r="M4" s="1" t="s">
        <v>2</v>
      </c>
      <c r="N4" s="1">
        <v>3805.17</v>
      </c>
      <c r="P4" s="2">
        <f t="shared" si="1"/>
        <v>282311.50999999995</v>
      </c>
    </row>
    <row r="5" spans="1:16" x14ac:dyDescent="0.25">
      <c r="A5" t="s">
        <v>3</v>
      </c>
      <c r="B5" s="1">
        <v>1784.96</v>
      </c>
      <c r="C5" t="b">
        <f>A5=D5</f>
        <v>1</v>
      </c>
      <c r="D5" t="s">
        <v>3</v>
      </c>
      <c r="E5" s="1">
        <v>81828.450000000012</v>
      </c>
      <c r="F5" t="b">
        <f>D5=G5</f>
        <v>1</v>
      </c>
      <c r="G5" t="s">
        <v>3</v>
      </c>
      <c r="H5" s="1">
        <v>2969.52</v>
      </c>
      <c r="I5" t="b">
        <f>G5=J5</f>
        <v>1</v>
      </c>
      <c r="J5" t="s">
        <v>3</v>
      </c>
      <c r="K5" s="1">
        <v>0</v>
      </c>
      <c r="L5" s="1" t="b">
        <f t="shared" si="0"/>
        <v>1</v>
      </c>
      <c r="M5" t="s">
        <v>3</v>
      </c>
      <c r="N5" s="1">
        <v>0</v>
      </c>
      <c r="P5" s="2">
        <f t="shared" si="1"/>
        <v>86582.930000000022</v>
      </c>
    </row>
    <row r="6" spans="1:16" x14ac:dyDescent="0.25">
      <c r="A6" t="s">
        <v>4</v>
      </c>
      <c r="B6" s="1">
        <v>121919.53000000001</v>
      </c>
      <c r="C6" t="b">
        <f>A6=D6</f>
        <v>1</v>
      </c>
      <c r="D6" t="s">
        <v>4</v>
      </c>
      <c r="E6" s="1">
        <v>760962.72</v>
      </c>
      <c r="F6" t="b">
        <f>D6=G6</f>
        <v>1</v>
      </c>
      <c r="G6" t="s">
        <v>4</v>
      </c>
      <c r="H6" s="1">
        <v>0</v>
      </c>
      <c r="I6" t="b">
        <f>G6=J6</f>
        <v>1</v>
      </c>
      <c r="J6" t="s">
        <v>4</v>
      </c>
      <c r="K6" s="1">
        <v>0</v>
      </c>
      <c r="L6" s="1" t="b">
        <f t="shared" si="0"/>
        <v>1</v>
      </c>
      <c r="M6" s="1" t="s">
        <v>4</v>
      </c>
      <c r="N6" s="1">
        <v>15294.73</v>
      </c>
      <c r="P6" s="2">
        <f t="shared" si="1"/>
        <v>898176.98</v>
      </c>
    </row>
    <row r="7" spans="1:16" x14ac:dyDescent="0.25">
      <c r="A7" t="s">
        <v>5</v>
      </c>
      <c r="B7" s="1">
        <v>5243.49</v>
      </c>
      <c r="C7" t="b">
        <f t="shared" ref="C7:C42" si="2">A7=D7</f>
        <v>1</v>
      </c>
      <c r="D7" t="s">
        <v>5</v>
      </c>
      <c r="E7" s="1">
        <v>491836.02</v>
      </c>
      <c r="F7" t="b">
        <f t="shared" ref="F7:F42" si="3">D7=G7</f>
        <v>1</v>
      </c>
      <c r="G7" t="s">
        <v>5</v>
      </c>
      <c r="I7" t="b">
        <f t="shared" ref="I7:I42" si="4">G7=J7</f>
        <v>1</v>
      </c>
      <c r="J7" t="s">
        <v>5</v>
      </c>
      <c r="K7" s="1">
        <v>0</v>
      </c>
      <c r="L7" s="1" t="b">
        <f t="shared" si="0"/>
        <v>1</v>
      </c>
      <c r="M7" s="1" t="s">
        <v>5</v>
      </c>
      <c r="N7" s="1">
        <v>19827.439999999999</v>
      </c>
      <c r="P7" s="2">
        <f t="shared" si="1"/>
        <v>516906.95</v>
      </c>
    </row>
    <row r="8" spans="1:16" x14ac:dyDescent="0.25">
      <c r="A8" t="s">
        <v>24</v>
      </c>
      <c r="C8" t="b">
        <f t="shared" si="2"/>
        <v>1</v>
      </c>
      <c r="D8" t="s">
        <v>24</v>
      </c>
      <c r="E8" s="1">
        <v>265538.03999999998</v>
      </c>
      <c r="F8" t="b">
        <f t="shared" si="3"/>
        <v>1</v>
      </c>
      <c r="G8" t="s">
        <v>24</v>
      </c>
      <c r="I8" t="b">
        <f t="shared" si="4"/>
        <v>1</v>
      </c>
      <c r="J8" t="s">
        <v>24</v>
      </c>
      <c r="K8" s="1">
        <v>0</v>
      </c>
      <c r="L8" s="1" t="b">
        <f t="shared" si="0"/>
        <v>1</v>
      </c>
      <c r="M8" s="1" t="s">
        <v>24</v>
      </c>
      <c r="N8" s="1">
        <v>8325.7999999999993</v>
      </c>
      <c r="P8" s="2">
        <f t="shared" si="1"/>
        <v>273863.83999999997</v>
      </c>
    </row>
    <row r="9" spans="1:16" x14ac:dyDescent="0.25">
      <c r="A9" t="s">
        <v>6</v>
      </c>
      <c r="B9" s="1">
        <v>6290.9</v>
      </c>
      <c r="C9" t="b">
        <f t="shared" si="2"/>
        <v>1</v>
      </c>
      <c r="D9" t="s">
        <v>6</v>
      </c>
      <c r="E9" s="1">
        <v>1165623.32</v>
      </c>
      <c r="F9" t="b">
        <f t="shared" si="3"/>
        <v>1</v>
      </c>
      <c r="G9" t="s">
        <v>6</v>
      </c>
      <c r="H9" s="1">
        <v>0</v>
      </c>
      <c r="I9" t="b">
        <f t="shared" si="4"/>
        <v>1</v>
      </c>
      <c r="J9" t="s">
        <v>6</v>
      </c>
      <c r="K9" s="1">
        <v>0</v>
      </c>
      <c r="L9" s="1" t="b">
        <f t="shared" si="0"/>
        <v>1</v>
      </c>
      <c r="M9" s="1" t="s">
        <v>6</v>
      </c>
      <c r="N9" s="1">
        <v>503068.26</v>
      </c>
      <c r="P9" s="2">
        <f t="shared" si="1"/>
        <v>1674982.48</v>
      </c>
    </row>
    <row r="10" spans="1:16" x14ac:dyDescent="0.25">
      <c r="A10" t="s">
        <v>25</v>
      </c>
      <c r="C10" t="b">
        <f t="shared" si="2"/>
        <v>1</v>
      </c>
      <c r="D10" t="s">
        <v>25</v>
      </c>
      <c r="E10" s="1">
        <v>9823.0499999999993</v>
      </c>
      <c r="F10" t="b">
        <f t="shared" si="3"/>
        <v>1</v>
      </c>
      <c r="G10" t="s">
        <v>25</v>
      </c>
      <c r="I10" t="b">
        <f t="shared" si="4"/>
        <v>1</v>
      </c>
      <c r="J10" t="s">
        <v>25</v>
      </c>
      <c r="K10" s="1">
        <v>0</v>
      </c>
      <c r="L10" s="1" t="b">
        <f t="shared" si="0"/>
        <v>1</v>
      </c>
      <c r="M10" t="s">
        <v>25</v>
      </c>
      <c r="N10" s="1">
        <v>0</v>
      </c>
      <c r="P10" s="2">
        <f t="shared" si="1"/>
        <v>9823.0499999999993</v>
      </c>
    </row>
    <row r="11" spans="1:16" x14ac:dyDescent="0.25">
      <c r="A11" t="s">
        <v>26</v>
      </c>
      <c r="C11" t="b">
        <f t="shared" si="2"/>
        <v>1</v>
      </c>
      <c r="D11" t="s">
        <v>26</v>
      </c>
      <c r="E11" s="1">
        <v>81953.19</v>
      </c>
      <c r="F11" t="b">
        <f t="shared" si="3"/>
        <v>1</v>
      </c>
      <c r="G11" t="s">
        <v>26</v>
      </c>
      <c r="I11" t="b">
        <f t="shared" si="4"/>
        <v>1</v>
      </c>
      <c r="J11" t="s">
        <v>26</v>
      </c>
      <c r="K11" s="1">
        <v>0</v>
      </c>
      <c r="L11" s="1" t="b">
        <f t="shared" si="0"/>
        <v>1</v>
      </c>
      <c r="M11" s="1" t="s">
        <v>26</v>
      </c>
      <c r="N11" s="1">
        <v>761.28</v>
      </c>
      <c r="P11" s="2">
        <f t="shared" si="1"/>
        <v>82714.47</v>
      </c>
    </row>
    <row r="12" spans="1:16" x14ac:dyDescent="0.25">
      <c r="A12" t="s">
        <v>7</v>
      </c>
      <c r="B12" s="1">
        <v>122235.21000000004</v>
      </c>
      <c r="C12" t="b">
        <f t="shared" si="2"/>
        <v>1</v>
      </c>
      <c r="D12" t="s">
        <v>7</v>
      </c>
      <c r="E12" s="1">
        <v>214766.09</v>
      </c>
      <c r="F12" t="b">
        <f t="shared" si="3"/>
        <v>1</v>
      </c>
      <c r="G12" t="s">
        <v>7</v>
      </c>
      <c r="H12" s="1">
        <v>713.62</v>
      </c>
      <c r="I12" t="b">
        <f t="shared" si="4"/>
        <v>1</v>
      </c>
      <c r="J12" t="s">
        <v>7</v>
      </c>
      <c r="K12" s="1">
        <v>11058.7</v>
      </c>
      <c r="L12" s="1" t="b">
        <f t="shared" si="0"/>
        <v>1</v>
      </c>
      <c r="M12" s="1" t="s">
        <v>7</v>
      </c>
      <c r="N12" s="1">
        <v>20309.02</v>
      </c>
      <c r="P12" s="2">
        <f t="shared" si="1"/>
        <v>369082.64000000007</v>
      </c>
    </row>
    <row r="13" spans="1:16" x14ac:dyDescent="0.25">
      <c r="A13" t="s">
        <v>27</v>
      </c>
      <c r="C13" t="b">
        <f t="shared" si="2"/>
        <v>1</v>
      </c>
      <c r="D13" t="s">
        <v>27</v>
      </c>
      <c r="E13" s="1">
        <v>205066.37000000002</v>
      </c>
      <c r="F13" t="b">
        <f t="shared" si="3"/>
        <v>1</v>
      </c>
      <c r="G13" t="s">
        <v>27</v>
      </c>
      <c r="I13" t="b">
        <f t="shared" si="4"/>
        <v>1</v>
      </c>
      <c r="J13" t="s">
        <v>27</v>
      </c>
      <c r="K13" s="1">
        <v>0</v>
      </c>
      <c r="L13" s="1" t="b">
        <f t="shared" si="0"/>
        <v>1</v>
      </c>
      <c r="M13" s="1" t="s">
        <v>27</v>
      </c>
      <c r="N13" s="1">
        <v>26104.62</v>
      </c>
      <c r="P13" s="2">
        <f t="shared" si="1"/>
        <v>231170.99000000002</v>
      </c>
    </row>
    <row r="14" spans="1:16" x14ac:dyDescent="0.25">
      <c r="A14" t="s">
        <v>8</v>
      </c>
      <c r="B14" s="1">
        <v>3505.92</v>
      </c>
      <c r="C14" t="b">
        <f t="shared" si="2"/>
        <v>1</v>
      </c>
      <c r="D14" t="s">
        <v>8</v>
      </c>
      <c r="E14" s="1">
        <v>486175.89</v>
      </c>
      <c r="F14" t="b">
        <f t="shared" si="3"/>
        <v>1</v>
      </c>
      <c r="G14" t="s">
        <v>8</v>
      </c>
      <c r="H14" s="1">
        <v>22621.72</v>
      </c>
      <c r="I14" t="b">
        <f t="shared" si="4"/>
        <v>1</v>
      </c>
      <c r="J14" t="s">
        <v>8</v>
      </c>
      <c r="K14" s="1">
        <v>0</v>
      </c>
      <c r="L14" s="1" t="b">
        <f t="shared" si="0"/>
        <v>1</v>
      </c>
      <c r="M14" s="1" t="s">
        <v>8</v>
      </c>
      <c r="N14" s="1">
        <v>62490.25</v>
      </c>
      <c r="P14" s="2">
        <f t="shared" si="1"/>
        <v>574793.78</v>
      </c>
    </row>
    <row r="15" spans="1:16" x14ac:dyDescent="0.25">
      <c r="A15" t="s">
        <v>9</v>
      </c>
      <c r="B15" s="1">
        <v>10193.76</v>
      </c>
      <c r="C15" t="b">
        <f t="shared" si="2"/>
        <v>1</v>
      </c>
      <c r="D15" t="s">
        <v>9</v>
      </c>
      <c r="E15" s="1">
        <v>74150.67</v>
      </c>
      <c r="F15" t="b">
        <f t="shared" si="3"/>
        <v>1</v>
      </c>
      <c r="G15" t="s">
        <v>9</v>
      </c>
      <c r="H15" s="1">
        <v>428.42</v>
      </c>
      <c r="I15" t="b">
        <f t="shared" si="4"/>
        <v>1</v>
      </c>
      <c r="J15" t="s">
        <v>9</v>
      </c>
      <c r="K15" s="1">
        <v>0</v>
      </c>
      <c r="L15" s="1" t="b">
        <f t="shared" si="0"/>
        <v>1</v>
      </c>
      <c r="M15" s="1" t="s">
        <v>9</v>
      </c>
      <c r="N15" s="1">
        <v>30709.18</v>
      </c>
      <c r="P15" s="2">
        <f t="shared" si="1"/>
        <v>115482.03</v>
      </c>
    </row>
    <row r="16" spans="1:16" x14ac:dyDescent="0.25">
      <c r="A16" t="s">
        <v>28</v>
      </c>
      <c r="C16" t="b">
        <f t="shared" si="2"/>
        <v>1</v>
      </c>
      <c r="D16" t="s">
        <v>28</v>
      </c>
      <c r="E16" s="1">
        <v>4145362.75</v>
      </c>
      <c r="F16" t="b">
        <f t="shared" si="3"/>
        <v>1</v>
      </c>
      <c r="G16" t="s">
        <v>28</v>
      </c>
      <c r="I16" t="b">
        <f t="shared" si="4"/>
        <v>1</v>
      </c>
      <c r="J16" t="s">
        <v>28</v>
      </c>
      <c r="K16" s="1">
        <v>0</v>
      </c>
      <c r="L16" s="1" t="b">
        <f t="shared" si="0"/>
        <v>1</v>
      </c>
      <c r="M16" s="1" t="s">
        <v>28</v>
      </c>
      <c r="N16" s="1">
        <v>522974.79</v>
      </c>
      <c r="P16" s="2">
        <f t="shared" si="1"/>
        <v>4668337.54</v>
      </c>
    </row>
    <row r="17" spans="1:16" x14ac:dyDescent="0.25">
      <c r="A17" t="s">
        <v>10</v>
      </c>
      <c r="B17" s="1">
        <v>2784.36</v>
      </c>
      <c r="C17" t="b">
        <f t="shared" si="2"/>
        <v>1</v>
      </c>
      <c r="D17" t="s">
        <v>10</v>
      </c>
      <c r="E17" s="1">
        <v>128338.14</v>
      </c>
      <c r="F17" t="b">
        <f t="shared" si="3"/>
        <v>1</v>
      </c>
      <c r="G17" t="s">
        <v>10</v>
      </c>
      <c r="I17" t="b">
        <f t="shared" si="4"/>
        <v>1</v>
      </c>
      <c r="J17" t="s">
        <v>10</v>
      </c>
      <c r="K17" s="1">
        <v>0</v>
      </c>
      <c r="L17" s="1" t="b">
        <f t="shared" si="0"/>
        <v>1</v>
      </c>
      <c r="M17" s="1" t="s">
        <v>10</v>
      </c>
      <c r="N17" s="1">
        <v>637.97</v>
      </c>
      <c r="P17" s="2">
        <f t="shared" si="1"/>
        <v>131760.47</v>
      </c>
    </row>
    <row r="18" spans="1:16" x14ac:dyDescent="0.25">
      <c r="A18" t="s">
        <v>29</v>
      </c>
      <c r="C18" t="b">
        <f t="shared" si="2"/>
        <v>1</v>
      </c>
      <c r="D18" t="s">
        <v>29</v>
      </c>
      <c r="E18" s="1">
        <v>395642.98</v>
      </c>
      <c r="F18" t="b">
        <f t="shared" si="3"/>
        <v>1</v>
      </c>
      <c r="G18" t="s">
        <v>29</v>
      </c>
      <c r="I18" t="b">
        <f t="shared" si="4"/>
        <v>1</v>
      </c>
      <c r="J18" t="s">
        <v>29</v>
      </c>
      <c r="K18" s="1">
        <v>0</v>
      </c>
      <c r="L18" s="1" t="b">
        <f t="shared" si="0"/>
        <v>1</v>
      </c>
      <c r="M18" s="1" t="s">
        <v>29</v>
      </c>
      <c r="N18" s="1">
        <v>51145.54</v>
      </c>
      <c r="P18" s="2">
        <f t="shared" si="1"/>
        <v>446788.51999999996</v>
      </c>
    </row>
    <row r="19" spans="1:16" x14ac:dyDescent="0.25">
      <c r="A19" t="s">
        <v>11</v>
      </c>
      <c r="B19" s="1">
        <v>12785.04</v>
      </c>
      <c r="C19" t="b">
        <f t="shared" si="2"/>
        <v>1</v>
      </c>
      <c r="D19" t="s">
        <v>11</v>
      </c>
      <c r="E19" s="1">
        <v>1935982.1199999999</v>
      </c>
      <c r="F19" t="b">
        <f t="shared" si="3"/>
        <v>1</v>
      </c>
      <c r="G19" t="s">
        <v>11</v>
      </c>
      <c r="H19" s="1">
        <v>0</v>
      </c>
      <c r="I19" t="b">
        <f t="shared" si="4"/>
        <v>1</v>
      </c>
      <c r="J19" t="s">
        <v>11</v>
      </c>
      <c r="K19" s="1">
        <v>0</v>
      </c>
      <c r="L19" s="1" t="b">
        <f t="shared" si="0"/>
        <v>1</v>
      </c>
      <c r="M19" s="1" t="s">
        <v>11</v>
      </c>
      <c r="N19" s="1">
        <v>36296.49</v>
      </c>
      <c r="P19" s="2">
        <f t="shared" si="1"/>
        <v>1985063.65</v>
      </c>
    </row>
    <row r="20" spans="1:16" x14ac:dyDescent="0.25">
      <c r="A20" t="s">
        <v>30</v>
      </c>
      <c r="C20" t="b">
        <f t="shared" si="2"/>
        <v>1</v>
      </c>
      <c r="D20" t="s">
        <v>30</v>
      </c>
      <c r="E20" s="1">
        <v>286580.40000000002</v>
      </c>
      <c r="F20" t="b">
        <f t="shared" si="3"/>
        <v>1</v>
      </c>
      <c r="G20" t="s">
        <v>30</v>
      </c>
      <c r="I20" t="b">
        <f t="shared" si="4"/>
        <v>1</v>
      </c>
      <c r="J20" t="s">
        <v>30</v>
      </c>
      <c r="K20" s="1">
        <v>0</v>
      </c>
      <c r="L20" s="1" t="b">
        <f t="shared" si="0"/>
        <v>1</v>
      </c>
      <c r="M20" s="1" t="s">
        <v>30</v>
      </c>
      <c r="N20" s="1">
        <v>17662.43</v>
      </c>
      <c r="P20" s="2">
        <f t="shared" si="1"/>
        <v>304242.83</v>
      </c>
    </row>
    <row r="21" spans="1:16" x14ac:dyDescent="0.25">
      <c r="A21" t="s">
        <v>12</v>
      </c>
      <c r="B21" s="1">
        <v>428437.19999999995</v>
      </c>
      <c r="C21" t="b">
        <f t="shared" si="2"/>
        <v>1</v>
      </c>
      <c r="D21" t="s">
        <v>12</v>
      </c>
      <c r="E21" s="1">
        <v>979382.78</v>
      </c>
      <c r="F21" t="b">
        <f t="shared" si="3"/>
        <v>1</v>
      </c>
      <c r="G21" t="s">
        <v>12</v>
      </c>
      <c r="H21" s="1">
        <v>11954.95</v>
      </c>
      <c r="I21" t="b">
        <f t="shared" si="4"/>
        <v>1</v>
      </c>
      <c r="J21" t="s">
        <v>12</v>
      </c>
      <c r="K21" s="1">
        <v>1808.69</v>
      </c>
      <c r="L21" s="1" t="b">
        <f t="shared" si="0"/>
        <v>1</v>
      </c>
      <c r="M21" s="1" t="s">
        <v>12</v>
      </c>
      <c r="N21" s="1">
        <v>20556.41</v>
      </c>
      <c r="P21" s="2">
        <f t="shared" si="1"/>
        <v>1442140.0299999998</v>
      </c>
    </row>
    <row r="22" spans="1:16" x14ac:dyDescent="0.25">
      <c r="A22" t="s">
        <v>31</v>
      </c>
      <c r="C22" t="b">
        <f t="shared" si="2"/>
        <v>1</v>
      </c>
      <c r="D22" t="s">
        <v>31</v>
      </c>
      <c r="E22" s="1">
        <v>51179.65</v>
      </c>
      <c r="F22" t="b">
        <f t="shared" si="3"/>
        <v>1</v>
      </c>
      <c r="G22" t="s">
        <v>31</v>
      </c>
      <c r="H22" s="1">
        <v>0</v>
      </c>
      <c r="I22" t="b">
        <f t="shared" si="4"/>
        <v>1</v>
      </c>
      <c r="J22" t="s">
        <v>31</v>
      </c>
      <c r="K22" s="1">
        <v>0</v>
      </c>
      <c r="L22" s="1" t="b">
        <f t="shared" si="0"/>
        <v>1</v>
      </c>
      <c r="M22" t="s">
        <v>31</v>
      </c>
      <c r="N22" s="1">
        <v>0</v>
      </c>
      <c r="P22" s="2">
        <f t="shared" si="1"/>
        <v>51179.65</v>
      </c>
    </row>
    <row r="23" spans="1:16" x14ac:dyDescent="0.25">
      <c r="A23" t="s">
        <v>32</v>
      </c>
      <c r="C23" t="b">
        <f t="shared" si="2"/>
        <v>1</v>
      </c>
      <c r="D23" t="s">
        <v>32</v>
      </c>
      <c r="E23" s="1">
        <v>19512.09</v>
      </c>
      <c r="F23" t="b">
        <f t="shared" si="3"/>
        <v>1</v>
      </c>
      <c r="G23" t="s">
        <v>32</v>
      </c>
      <c r="I23" t="b">
        <f t="shared" si="4"/>
        <v>1</v>
      </c>
      <c r="J23" t="s">
        <v>32</v>
      </c>
      <c r="K23" s="1">
        <v>0</v>
      </c>
      <c r="L23" s="1" t="b">
        <f t="shared" si="0"/>
        <v>1</v>
      </c>
      <c r="M23" t="s">
        <v>32</v>
      </c>
      <c r="N23" s="1">
        <v>0</v>
      </c>
      <c r="P23" s="2">
        <f t="shared" si="1"/>
        <v>19512.09</v>
      </c>
    </row>
    <row r="24" spans="1:16" x14ac:dyDescent="0.25">
      <c r="A24" t="s">
        <v>33</v>
      </c>
      <c r="C24" t="b">
        <f t="shared" si="2"/>
        <v>1</v>
      </c>
      <c r="D24" t="s">
        <v>33</v>
      </c>
      <c r="E24" s="1">
        <v>35654.129999999997</v>
      </c>
      <c r="F24" t="b">
        <f t="shared" si="3"/>
        <v>1</v>
      </c>
      <c r="G24" t="s">
        <v>33</v>
      </c>
      <c r="I24" t="b">
        <f t="shared" si="4"/>
        <v>1</v>
      </c>
      <c r="J24" t="s">
        <v>33</v>
      </c>
      <c r="K24" s="1">
        <v>0</v>
      </c>
      <c r="L24" s="1" t="b">
        <f t="shared" si="0"/>
        <v>1</v>
      </c>
      <c r="M24" t="s">
        <v>33</v>
      </c>
      <c r="N24" s="1">
        <v>0</v>
      </c>
      <c r="P24" s="2">
        <f t="shared" si="1"/>
        <v>35654.129999999997</v>
      </c>
    </row>
    <row r="25" spans="1:16" x14ac:dyDescent="0.25">
      <c r="A25" t="s">
        <v>13</v>
      </c>
      <c r="B25" s="1">
        <v>876.48</v>
      </c>
      <c r="C25" t="b">
        <f t="shared" si="2"/>
        <v>1</v>
      </c>
      <c r="D25" t="s">
        <v>13</v>
      </c>
      <c r="E25" s="1">
        <v>96831.17</v>
      </c>
      <c r="F25" t="b">
        <f t="shared" si="3"/>
        <v>1</v>
      </c>
      <c r="G25" t="s">
        <v>13</v>
      </c>
      <c r="I25" t="b">
        <f t="shared" si="4"/>
        <v>1</v>
      </c>
      <c r="J25" t="s">
        <v>13</v>
      </c>
      <c r="K25" s="1">
        <v>0</v>
      </c>
      <c r="L25" s="1" t="b">
        <f t="shared" si="0"/>
        <v>1</v>
      </c>
      <c r="M25" s="1" t="s">
        <v>13</v>
      </c>
      <c r="N25" s="1">
        <v>12131.42</v>
      </c>
      <c r="P25" s="2">
        <f t="shared" si="1"/>
        <v>109839.06999999999</v>
      </c>
    </row>
    <row r="26" spans="1:16" x14ac:dyDescent="0.25">
      <c r="A26" t="s">
        <v>34</v>
      </c>
      <c r="C26" t="b">
        <f t="shared" si="2"/>
        <v>1</v>
      </c>
      <c r="D26" t="s">
        <v>34</v>
      </c>
      <c r="E26" s="1">
        <v>52252.719999999994</v>
      </c>
      <c r="F26" t="b">
        <f t="shared" si="3"/>
        <v>1</v>
      </c>
      <c r="G26" t="s">
        <v>34</v>
      </c>
      <c r="I26" t="b">
        <f t="shared" si="4"/>
        <v>1</v>
      </c>
      <c r="J26" t="s">
        <v>34</v>
      </c>
      <c r="K26" s="1">
        <v>0</v>
      </c>
      <c r="L26" s="1" t="b">
        <f t="shared" si="0"/>
        <v>1</v>
      </c>
      <c r="M26" s="1" t="s">
        <v>34</v>
      </c>
      <c r="N26" s="1">
        <v>1177.8900000000001</v>
      </c>
      <c r="P26" s="2">
        <f t="shared" si="1"/>
        <v>53430.609999999993</v>
      </c>
    </row>
    <row r="27" spans="1:16" x14ac:dyDescent="0.25">
      <c r="A27" t="s">
        <v>14</v>
      </c>
      <c r="B27" s="1">
        <v>9567.93</v>
      </c>
      <c r="C27" t="b">
        <f t="shared" si="2"/>
        <v>1</v>
      </c>
      <c r="D27" t="s">
        <v>14</v>
      </c>
      <c r="E27" s="1">
        <v>173533.34</v>
      </c>
      <c r="F27" t="b">
        <f t="shared" si="3"/>
        <v>1</v>
      </c>
      <c r="G27" t="s">
        <v>14</v>
      </c>
      <c r="H27" s="1">
        <v>901.66</v>
      </c>
      <c r="I27" t="b">
        <f t="shared" si="4"/>
        <v>1</v>
      </c>
      <c r="J27" t="s">
        <v>14</v>
      </c>
      <c r="K27" s="1">
        <v>0</v>
      </c>
      <c r="L27" s="1" t="b">
        <f t="shared" si="0"/>
        <v>1</v>
      </c>
      <c r="M27" s="1" t="s">
        <v>14</v>
      </c>
      <c r="N27" s="1">
        <v>1104.31</v>
      </c>
      <c r="P27" s="2">
        <f t="shared" si="1"/>
        <v>185107.24</v>
      </c>
    </row>
    <row r="28" spans="1:16" x14ac:dyDescent="0.25">
      <c r="A28" t="s">
        <v>15</v>
      </c>
      <c r="B28" s="1">
        <v>376678.91000000003</v>
      </c>
      <c r="C28" t="b">
        <f t="shared" si="2"/>
        <v>1</v>
      </c>
      <c r="D28" t="s">
        <v>15</v>
      </c>
      <c r="E28" s="1">
        <v>769238.82000000007</v>
      </c>
      <c r="F28" t="b">
        <f t="shared" si="3"/>
        <v>1</v>
      </c>
      <c r="G28" t="s">
        <v>15</v>
      </c>
      <c r="H28" s="1">
        <v>414.04</v>
      </c>
      <c r="I28" t="b">
        <f t="shared" si="4"/>
        <v>1</v>
      </c>
      <c r="J28" t="s">
        <v>15</v>
      </c>
      <c r="K28" s="1">
        <v>0</v>
      </c>
      <c r="L28" s="1" t="b">
        <f t="shared" si="0"/>
        <v>1</v>
      </c>
      <c r="M28" s="1" t="s">
        <v>15</v>
      </c>
      <c r="N28" s="1">
        <v>27960.77</v>
      </c>
      <c r="P28" s="2">
        <f t="shared" si="1"/>
        <v>1174292.54</v>
      </c>
    </row>
    <row r="29" spans="1:16" x14ac:dyDescent="0.25">
      <c r="A29" t="s">
        <v>16</v>
      </c>
      <c r="B29" s="1">
        <v>159182.60999999999</v>
      </c>
      <c r="C29" t="b">
        <f t="shared" si="2"/>
        <v>1</v>
      </c>
      <c r="D29" t="s">
        <v>16</v>
      </c>
      <c r="E29" s="1">
        <v>440778.21</v>
      </c>
      <c r="F29" t="b">
        <f t="shared" si="3"/>
        <v>1</v>
      </c>
      <c r="G29" t="s">
        <v>16</v>
      </c>
      <c r="H29" s="1">
        <v>1179.58</v>
      </c>
      <c r="I29" t="b">
        <f t="shared" si="4"/>
        <v>1</v>
      </c>
      <c r="J29" t="s">
        <v>16</v>
      </c>
      <c r="K29" s="1">
        <v>3983.29</v>
      </c>
      <c r="L29" s="1" t="b">
        <f t="shared" si="0"/>
        <v>1</v>
      </c>
      <c r="M29" s="1" t="s">
        <v>16</v>
      </c>
      <c r="N29" s="1">
        <v>151241.75</v>
      </c>
      <c r="P29" s="2">
        <f t="shared" si="1"/>
        <v>756365.44000000006</v>
      </c>
    </row>
    <row r="30" spans="1:16" x14ac:dyDescent="0.25">
      <c r="A30" t="s">
        <v>17</v>
      </c>
      <c r="B30" s="1">
        <v>1752.96</v>
      </c>
      <c r="C30" t="b">
        <f t="shared" si="2"/>
        <v>1</v>
      </c>
      <c r="D30" t="s">
        <v>17</v>
      </c>
      <c r="E30" s="1">
        <v>14512.32</v>
      </c>
      <c r="F30" t="b">
        <f t="shared" si="3"/>
        <v>1</v>
      </c>
      <c r="G30" t="s">
        <v>17</v>
      </c>
      <c r="I30" t="b">
        <f t="shared" si="4"/>
        <v>1</v>
      </c>
      <c r="J30" t="s">
        <v>17</v>
      </c>
      <c r="K30" s="1">
        <v>0</v>
      </c>
      <c r="L30" s="1" t="b">
        <f t="shared" si="0"/>
        <v>1</v>
      </c>
      <c r="M30" s="1" t="s">
        <v>17</v>
      </c>
      <c r="N30" s="1">
        <v>2202.38</v>
      </c>
      <c r="P30" s="2">
        <f t="shared" si="1"/>
        <v>18467.66</v>
      </c>
    </row>
    <row r="31" spans="1:16" x14ac:dyDescent="0.25">
      <c r="A31" t="s">
        <v>18</v>
      </c>
      <c r="B31" s="1">
        <v>21649.82</v>
      </c>
      <c r="C31" t="b">
        <f t="shared" si="2"/>
        <v>1</v>
      </c>
      <c r="D31" t="s">
        <v>18</v>
      </c>
      <c r="E31" s="1">
        <v>132669.45000000001</v>
      </c>
      <c r="F31" t="b">
        <f t="shared" si="3"/>
        <v>1</v>
      </c>
      <c r="G31" t="s">
        <v>18</v>
      </c>
      <c r="H31" s="1">
        <v>454.98</v>
      </c>
      <c r="I31" t="b">
        <f t="shared" si="4"/>
        <v>1</v>
      </c>
      <c r="J31" t="s">
        <v>18</v>
      </c>
      <c r="K31" s="1">
        <v>0</v>
      </c>
      <c r="L31" s="1" t="b">
        <f t="shared" si="0"/>
        <v>1</v>
      </c>
      <c r="M31" s="1" t="s">
        <v>18</v>
      </c>
      <c r="N31" s="1">
        <v>4916.1899999999996</v>
      </c>
      <c r="P31" s="2">
        <f t="shared" si="1"/>
        <v>159690.44000000003</v>
      </c>
    </row>
    <row r="32" spans="1:16" x14ac:dyDescent="0.25">
      <c r="A32" t="s">
        <v>35</v>
      </c>
      <c r="C32" t="b">
        <f t="shared" si="2"/>
        <v>1</v>
      </c>
      <c r="D32" t="s">
        <v>35</v>
      </c>
      <c r="E32" s="1">
        <v>443684.60000000003</v>
      </c>
      <c r="F32" t="b">
        <f t="shared" si="3"/>
        <v>1</v>
      </c>
      <c r="G32" t="s">
        <v>35</v>
      </c>
      <c r="I32" t="b">
        <f t="shared" si="4"/>
        <v>1</v>
      </c>
      <c r="J32" t="s">
        <v>35</v>
      </c>
      <c r="K32" s="1">
        <v>0</v>
      </c>
      <c r="L32" s="1" t="b">
        <f t="shared" si="0"/>
        <v>1</v>
      </c>
      <c r="M32" s="1" t="s">
        <v>35</v>
      </c>
      <c r="N32" s="1">
        <v>14650.36</v>
      </c>
      <c r="P32" s="2">
        <f t="shared" si="1"/>
        <v>458334.96</v>
      </c>
    </row>
    <row r="33" spans="1:16" x14ac:dyDescent="0.25">
      <c r="A33" t="s">
        <v>19</v>
      </c>
      <c r="B33" s="1">
        <v>4513.72</v>
      </c>
      <c r="C33" t="b">
        <f t="shared" si="2"/>
        <v>1</v>
      </c>
      <c r="D33" t="s">
        <v>19</v>
      </c>
      <c r="E33" s="1">
        <v>7740.7300000000005</v>
      </c>
      <c r="F33" t="b">
        <f t="shared" si="3"/>
        <v>1</v>
      </c>
      <c r="G33" t="s">
        <v>19</v>
      </c>
      <c r="H33" s="1">
        <v>0</v>
      </c>
      <c r="I33" t="b">
        <f t="shared" si="4"/>
        <v>1</v>
      </c>
      <c r="J33" t="s">
        <v>19</v>
      </c>
      <c r="K33" s="1">
        <v>0</v>
      </c>
      <c r="L33" s="1" t="b">
        <f t="shared" si="0"/>
        <v>1</v>
      </c>
      <c r="M33" s="1" t="s">
        <v>19</v>
      </c>
      <c r="N33" s="1">
        <v>1065.03</v>
      </c>
      <c r="P33" s="2">
        <f t="shared" si="1"/>
        <v>13319.480000000001</v>
      </c>
    </row>
    <row r="34" spans="1:16" x14ac:dyDescent="0.25">
      <c r="A34" t="s">
        <v>20</v>
      </c>
      <c r="B34" s="1">
        <v>71626.38</v>
      </c>
      <c r="C34" t="b">
        <f t="shared" si="2"/>
        <v>1</v>
      </c>
      <c r="D34" t="s">
        <v>20</v>
      </c>
      <c r="E34" s="1">
        <v>191044</v>
      </c>
      <c r="F34" t="b">
        <f t="shared" si="3"/>
        <v>1</v>
      </c>
      <c r="G34" t="s">
        <v>20</v>
      </c>
      <c r="H34" s="1">
        <v>1079.08</v>
      </c>
      <c r="I34" t="b">
        <f t="shared" si="4"/>
        <v>1</v>
      </c>
      <c r="J34" t="s">
        <v>20</v>
      </c>
      <c r="K34" s="1">
        <v>0</v>
      </c>
      <c r="L34" s="1" t="b">
        <f t="shared" si="0"/>
        <v>1</v>
      </c>
      <c r="M34" s="1" t="s">
        <v>20</v>
      </c>
      <c r="N34" s="1">
        <v>92808.93</v>
      </c>
      <c r="P34" s="2">
        <f t="shared" si="1"/>
        <v>356558.39</v>
      </c>
    </row>
    <row r="35" spans="1:16" x14ac:dyDescent="0.25">
      <c r="A35" t="s">
        <v>36</v>
      </c>
      <c r="C35" t="b">
        <f t="shared" si="2"/>
        <v>1</v>
      </c>
      <c r="D35" t="s">
        <v>36</v>
      </c>
      <c r="E35" s="1">
        <v>259405.72</v>
      </c>
      <c r="F35" t="b">
        <f t="shared" si="3"/>
        <v>1</v>
      </c>
      <c r="G35" t="s">
        <v>36</v>
      </c>
      <c r="I35" t="b">
        <f t="shared" si="4"/>
        <v>1</v>
      </c>
      <c r="J35" t="s">
        <v>36</v>
      </c>
      <c r="K35" s="1">
        <v>0</v>
      </c>
      <c r="L35" s="1" t="b">
        <f t="shared" si="0"/>
        <v>1</v>
      </c>
      <c r="M35" s="1" t="s">
        <v>36</v>
      </c>
      <c r="N35" s="1">
        <v>93634</v>
      </c>
      <c r="P35" s="2">
        <f t="shared" si="1"/>
        <v>353039.72</v>
      </c>
    </row>
    <row r="36" spans="1:16" x14ac:dyDescent="0.25">
      <c r="A36" t="s">
        <v>37</v>
      </c>
      <c r="C36" t="b">
        <f t="shared" si="2"/>
        <v>1</v>
      </c>
      <c r="D36" t="s">
        <v>37</v>
      </c>
      <c r="E36" s="1">
        <v>16732.48</v>
      </c>
      <c r="F36" t="b">
        <f t="shared" si="3"/>
        <v>1</v>
      </c>
      <c r="G36" t="s">
        <v>37</v>
      </c>
      <c r="I36" t="b">
        <f t="shared" si="4"/>
        <v>1</v>
      </c>
      <c r="J36" t="s">
        <v>37</v>
      </c>
      <c r="K36" s="1">
        <v>0</v>
      </c>
      <c r="L36" s="1" t="b">
        <f t="shared" si="0"/>
        <v>1</v>
      </c>
      <c r="M36" t="s">
        <v>37</v>
      </c>
      <c r="N36" s="1">
        <v>0</v>
      </c>
      <c r="P36" s="2">
        <f t="shared" si="1"/>
        <v>16732.48</v>
      </c>
    </row>
    <row r="37" spans="1:16" x14ac:dyDescent="0.25">
      <c r="A37" t="s">
        <v>38</v>
      </c>
      <c r="C37" t="b">
        <f t="shared" si="2"/>
        <v>1</v>
      </c>
      <c r="D37" t="s">
        <v>38</v>
      </c>
      <c r="E37" s="1">
        <v>44926.17</v>
      </c>
      <c r="F37" t="b">
        <f t="shared" si="3"/>
        <v>1</v>
      </c>
      <c r="G37" t="s">
        <v>38</v>
      </c>
      <c r="I37" t="b">
        <f t="shared" si="4"/>
        <v>1</v>
      </c>
      <c r="J37" t="s">
        <v>38</v>
      </c>
      <c r="K37" s="1">
        <v>0</v>
      </c>
      <c r="L37" s="1" t="b">
        <f t="shared" si="0"/>
        <v>1</v>
      </c>
      <c r="M37" t="s">
        <v>38</v>
      </c>
      <c r="N37" s="1">
        <v>0</v>
      </c>
      <c r="P37" s="2">
        <f t="shared" si="1"/>
        <v>44926.17</v>
      </c>
    </row>
    <row r="38" spans="1:16" x14ac:dyDescent="0.25">
      <c r="A38" t="s">
        <v>39</v>
      </c>
      <c r="C38" t="b">
        <f t="shared" si="2"/>
        <v>1</v>
      </c>
      <c r="D38" t="s">
        <v>39</v>
      </c>
      <c r="E38" s="1">
        <v>203285.59000000003</v>
      </c>
      <c r="F38" t="b">
        <f t="shared" si="3"/>
        <v>1</v>
      </c>
      <c r="G38" t="s">
        <v>39</v>
      </c>
      <c r="I38" t="b">
        <f t="shared" si="4"/>
        <v>1</v>
      </c>
      <c r="J38" t="s">
        <v>39</v>
      </c>
      <c r="K38" s="1">
        <v>0</v>
      </c>
      <c r="L38" s="1" t="b">
        <f t="shared" si="0"/>
        <v>1</v>
      </c>
      <c r="M38" s="1" t="s">
        <v>39</v>
      </c>
      <c r="N38" s="1">
        <v>10703.19</v>
      </c>
      <c r="P38" s="2">
        <f t="shared" si="1"/>
        <v>213988.78000000003</v>
      </c>
    </row>
    <row r="39" spans="1:16" x14ac:dyDescent="0.25">
      <c r="A39" t="s">
        <v>40</v>
      </c>
      <c r="C39" t="b">
        <f t="shared" si="2"/>
        <v>1</v>
      </c>
      <c r="D39" t="s">
        <v>40</v>
      </c>
      <c r="E39" s="1">
        <v>29494.16</v>
      </c>
      <c r="F39" t="b">
        <f t="shared" si="3"/>
        <v>1</v>
      </c>
      <c r="G39" t="s">
        <v>40</v>
      </c>
      <c r="I39" t="b">
        <f t="shared" si="4"/>
        <v>1</v>
      </c>
      <c r="J39" t="s">
        <v>40</v>
      </c>
      <c r="K39" s="1">
        <v>0</v>
      </c>
      <c r="L39" s="1" t="b">
        <f t="shared" si="0"/>
        <v>1</v>
      </c>
      <c r="M39" t="s">
        <v>40</v>
      </c>
      <c r="N39" s="1">
        <v>0</v>
      </c>
      <c r="P39" s="2">
        <f t="shared" si="1"/>
        <v>29494.16</v>
      </c>
    </row>
    <row r="40" spans="1:16" x14ac:dyDescent="0.25">
      <c r="A40" t="s">
        <v>41</v>
      </c>
      <c r="C40" t="b">
        <f t="shared" si="2"/>
        <v>1</v>
      </c>
      <c r="D40" t="s">
        <v>41</v>
      </c>
      <c r="E40" s="1">
        <v>112844.16</v>
      </c>
      <c r="F40" t="b">
        <f t="shared" si="3"/>
        <v>1</v>
      </c>
      <c r="G40" t="s">
        <v>41</v>
      </c>
      <c r="I40" t="b">
        <f t="shared" si="4"/>
        <v>1</v>
      </c>
      <c r="J40" t="s">
        <v>41</v>
      </c>
      <c r="K40" s="1">
        <v>0</v>
      </c>
      <c r="L40" s="1" t="b">
        <f t="shared" si="0"/>
        <v>1</v>
      </c>
      <c r="M40" t="s">
        <v>41</v>
      </c>
      <c r="N40" s="1">
        <v>0</v>
      </c>
      <c r="P40" s="2">
        <f t="shared" si="1"/>
        <v>112844.16</v>
      </c>
    </row>
    <row r="41" spans="1:16" x14ac:dyDescent="0.25">
      <c r="A41" t="s">
        <v>42</v>
      </c>
      <c r="C41" t="b">
        <f t="shared" si="2"/>
        <v>1</v>
      </c>
      <c r="D41" t="s">
        <v>42</v>
      </c>
      <c r="E41" s="1">
        <v>89967.7</v>
      </c>
      <c r="F41" t="b">
        <f t="shared" si="3"/>
        <v>1</v>
      </c>
      <c r="G41" t="s">
        <v>42</v>
      </c>
      <c r="I41" t="b">
        <f t="shared" si="4"/>
        <v>1</v>
      </c>
      <c r="J41" t="s">
        <v>42</v>
      </c>
      <c r="K41" s="1">
        <v>0</v>
      </c>
      <c r="L41" s="1" t="b">
        <f t="shared" si="0"/>
        <v>1</v>
      </c>
      <c r="M41" t="s">
        <v>42</v>
      </c>
      <c r="N41" s="1">
        <v>0</v>
      </c>
      <c r="P41" s="2">
        <f t="shared" si="1"/>
        <v>89967.7</v>
      </c>
    </row>
    <row r="42" spans="1:16" x14ac:dyDescent="0.25">
      <c r="A42" t="s">
        <v>43</v>
      </c>
      <c r="C42" t="b">
        <f t="shared" si="2"/>
        <v>1</v>
      </c>
      <c r="D42" t="s">
        <v>43</v>
      </c>
      <c r="E42" s="1">
        <v>146389.78</v>
      </c>
      <c r="F42" t="b">
        <f t="shared" si="3"/>
        <v>1</v>
      </c>
      <c r="G42" t="s">
        <v>43</v>
      </c>
      <c r="I42" t="b">
        <f t="shared" si="4"/>
        <v>1</v>
      </c>
      <c r="J42" t="s">
        <v>43</v>
      </c>
      <c r="K42" s="1">
        <v>0</v>
      </c>
      <c r="L42" s="1" t="b">
        <f t="shared" si="0"/>
        <v>1</v>
      </c>
      <c r="M42" t="s">
        <v>43</v>
      </c>
      <c r="N42" s="1">
        <v>0</v>
      </c>
      <c r="P42" s="2">
        <f t="shared" si="1"/>
        <v>146389.78</v>
      </c>
    </row>
    <row r="43" spans="1:16" x14ac:dyDescent="0.25">
      <c r="B43" s="1">
        <f>SUM(B2:B42)</f>
        <v>1406446.85</v>
      </c>
      <c r="C43" s="1"/>
      <c r="D43" s="1"/>
      <c r="E43" s="1">
        <f>SUM(E2:E42)</f>
        <v>15813251.560000002</v>
      </c>
      <c r="F43" s="1"/>
      <c r="G43" s="1"/>
      <c r="H43" s="1">
        <f>SUM(H2:H42)</f>
        <v>47516.630000000012</v>
      </c>
      <c r="I43" s="1"/>
      <c r="J43" s="1"/>
      <c r="K43" s="1">
        <f>SUM(K2:K42)</f>
        <v>18366.86</v>
      </c>
      <c r="L43" s="1"/>
      <c r="N43" s="1">
        <f>SUM(N2:N42)</f>
        <v>1876993.9899999998</v>
      </c>
      <c r="P43" s="2">
        <f>SUM(P2:P42)</f>
        <v>19162575.890000008</v>
      </c>
    </row>
    <row r="44" spans="1:16" x14ac:dyDescent="0.25">
      <c r="A44" t="s">
        <v>21</v>
      </c>
      <c r="B44" s="1">
        <v>1406446.85</v>
      </c>
      <c r="D44" t="s">
        <v>21</v>
      </c>
      <c r="E44" s="1">
        <v>15813251.560000002</v>
      </c>
      <c r="G44" t="s">
        <v>21</v>
      </c>
      <c r="H44" s="1">
        <v>47516.630000000012</v>
      </c>
      <c r="J44" t="s">
        <v>21</v>
      </c>
      <c r="K44" s="1">
        <v>18366.86</v>
      </c>
      <c r="L44" s="1"/>
      <c r="M44" s="1" t="s">
        <v>21</v>
      </c>
      <c r="N44" s="1">
        <v>1876993.99</v>
      </c>
      <c r="P44" s="2">
        <f>B44+E44+H44+K44+N44</f>
        <v>19162575.890000001</v>
      </c>
    </row>
  </sheetData>
  <pageMargins left="0.511811024" right="0.511811024" top="0.78740157499999996" bottom="0.78740157499999996" header="0.31496062000000002" footer="0.31496062000000002"/>
  <ignoredErrors>
    <ignoredError sqref="P4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5CD50-33AB-413F-B7F8-6EAE400E5E84}">
  <dimension ref="A1:B43"/>
  <sheetViews>
    <sheetView tabSelected="1" topLeftCell="A19" workbookViewId="0">
      <selection activeCell="B19" sqref="B1:B1048576"/>
    </sheetView>
  </sheetViews>
  <sheetFormatPr defaultRowHeight="15" x14ac:dyDescent="0.25"/>
  <cols>
    <col min="1" max="1" width="63.5703125" bestFit="1" customWidth="1"/>
    <col min="2" max="2" width="16.85546875" bestFit="1" customWidth="1"/>
  </cols>
  <sheetData>
    <row r="1" spans="1:2" x14ac:dyDescent="0.25">
      <c r="A1" t="s">
        <v>0</v>
      </c>
      <c r="B1" s="1" t="s">
        <v>21</v>
      </c>
    </row>
    <row r="2" spans="1:2" x14ac:dyDescent="0.25">
      <c r="A2" t="s">
        <v>45</v>
      </c>
      <c r="B2" s="1">
        <v>6526.81</v>
      </c>
    </row>
    <row r="3" spans="1:2" x14ac:dyDescent="0.25">
      <c r="A3" t="s">
        <v>1</v>
      </c>
      <c r="B3" s="1">
        <v>662689.74000000011</v>
      </c>
    </row>
    <row r="4" spans="1:2" x14ac:dyDescent="0.25">
      <c r="A4" t="s">
        <v>2</v>
      </c>
      <c r="B4" s="1">
        <v>282311.50999999995</v>
      </c>
    </row>
    <row r="5" spans="1:2" x14ac:dyDescent="0.25">
      <c r="A5" t="s">
        <v>3</v>
      </c>
      <c r="B5" s="1">
        <v>86582.930000000022</v>
      </c>
    </row>
    <row r="6" spans="1:2" x14ac:dyDescent="0.25">
      <c r="A6" t="s">
        <v>4</v>
      </c>
      <c r="B6" s="1">
        <v>898176.98</v>
      </c>
    </row>
    <row r="7" spans="1:2" x14ac:dyDescent="0.25">
      <c r="A7" t="s">
        <v>5</v>
      </c>
      <c r="B7" s="1">
        <v>516906.95</v>
      </c>
    </row>
    <row r="8" spans="1:2" x14ac:dyDescent="0.25">
      <c r="A8" t="s">
        <v>24</v>
      </c>
      <c r="B8" s="1">
        <v>273863.83999999997</v>
      </c>
    </row>
    <row r="9" spans="1:2" x14ac:dyDescent="0.25">
      <c r="A9" t="s">
        <v>6</v>
      </c>
      <c r="B9" s="1">
        <v>1674982.48</v>
      </c>
    </row>
    <row r="10" spans="1:2" x14ac:dyDescent="0.25">
      <c r="A10" t="s">
        <v>25</v>
      </c>
      <c r="B10" s="1">
        <v>9823.0499999999993</v>
      </c>
    </row>
    <row r="11" spans="1:2" x14ac:dyDescent="0.25">
      <c r="A11" t="s">
        <v>26</v>
      </c>
      <c r="B11" s="1">
        <v>82714.47</v>
      </c>
    </row>
    <row r="12" spans="1:2" x14ac:dyDescent="0.25">
      <c r="A12" t="s">
        <v>7</v>
      </c>
      <c r="B12" s="1">
        <v>369082.64000000007</v>
      </c>
    </row>
    <row r="13" spans="1:2" x14ac:dyDescent="0.25">
      <c r="A13" t="s">
        <v>27</v>
      </c>
      <c r="B13" s="1">
        <v>231170.99000000002</v>
      </c>
    </row>
    <row r="14" spans="1:2" x14ac:dyDescent="0.25">
      <c r="A14" t="s">
        <v>8</v>
      </c>
      <c r="B14" s="1">
        <v>574793.78</v>
      </c>
    </row>
    <row r="15" spans="1:2" x14ac:dyDescent="0.25">
      <c r="A15" t="s">
        <v>9</v>
      </c>
      <c r="B15" s="1">
        <v>115482.03</v>
      </c>
    </row>
    <row r="16" spans="1:2" x14ac:dyDescent="0.25">
      <c r="A16" t="s">
        <v>28</v>
      </c>
      <c r="B16" s="1">
        <v>4668337.54</v>
      </c>
    </row>
    <row r="17" spans="1:2" x14ac:dyDescent="0.25">
      <c r="A17" t="s">
        <v>10</v>
      </c>
      <c r="B17" s="1">
        <v>131760.47</v>
      </c>
    </row>
    <row r="18" spans="1:2" x14ac:dyDescent="0.25">
      <c r="A18" t="s">
        <v>29</v>
      </c>
      <c r="B18" s="1">
        <v>446788.51999999996</v>
      </c>
    </row>
    <row r="19" spans="1:2" x14ac:dyDescent="0.25">
      <c r="A19" t="s">
        <v>11</v>
      </c>
      <c r="B19" s="1">
        <v>1985063.65</v>
      </c>
    </row>
    <row r="20" spans="1:2" x14ac:dyDescent="0.25">
      <c r="A20" t="s">
        <v>30</v>
      </c>
      <c r="B20" s="1">
        <v>304242.83</v>
      </c>
    </row>
    <row r="21" spans="1:2" x14ac:dyDescent="0.25">
      <c r="A21" t="s">
        <v>12</v>
      </c>
      <c r="B21" s="1">
        <v>1442140.0299999998</v>
      </c>
    </row>
    <row r="22" spans="1:2" x14ac:dyDescent="0.25">
      <c r="A22" t="s">
        <v>31</v>
      </c>
      <c r="B22" s="1">
        <v>51179.65</v>
      </c>
    </row>
    <row r="23" spans="1:2" x14ac:dyDescent="0.25">
      <c r="A23" t="s">
        <v>32</v>
      </c>
      <c r="B23" s="1">
        <v>19512.09</v>
      </c>
    </row>
    <row r="24" spans="1:2" x14ac:dyDescent="0.25">
      <c r="A24" t="s">
        <v>33</v>
      </c>
      <c r="B24" s="1">
        <v>35654.129999999997</v>
      </c>
    </row>
    <row r="25" spans="1:2" x14ac:dyDescent="0.25">
      <c r="A25" t="s">
        <v>13</v>
      </c>
      <c r="B25" s="1">
        <v>109839.06999999999</v>
      </c>
    </row>
    <row r="26" spans="1:2" x14ac:dyDescent="0.25">
      <c r="A26" t="s">
        <v>34</v>
      </c>
      <c r="B26" s="1">
        <v>53430.609999999993</v>
      </c>
    </row>
    <row r="27" spans="1:2" x14ac:dyDescent="0.25">
      <c r="A27" t="s">
        <v>14</v>
      </c>
      <c r="B27" s="1">
        <v>185107.24</v>
      </c>
    </row>
    <row r="28" spans="1:2" x14ac:dyDescent="0.25">
      <c r="A28" t="s">
        <v>15</v>
      </c>
      <c r="B28" s="1">
        <v>1174292.54</v>
      </c>
    </row>
    <row r="29" spans="1:2" x14ac:dyDescent="0.25">
      <c r="A29" t="s">
        <v>16</v>
      </c>
      <c r="B29" s="1">
        <v>756365.44000000006</v>
      </c>
    </row>
    <row r="30" spans="1:2" x14ac:dyDescent="0.25">
      <c r="A30" t="s">
        <v>17</v>
      </c>
      <c r="B30" s="1">
        <v>18467.66</v>
      </c>
    </row>
    <row r="31" spans="1:2" x14ac:dyDescent="0.25">
      <c r="A31" t="s">
        <v>18</v>
      </c>
      <c r="B31" s="1">
        <v>159690.44000000003</v>
      </c>
    </row>
    <row r="32" spans="1:2" x14ac:dyDescent="0.25">
      <c r="A32" t="s">
        <v>35</v>
      </c>
      <c r="B32" s="1">
        <v>458334.96</v>
      </c>
    </row>
    <row r="33" spans="1:2" x14ac:dyDescent="0.25">
      <c r="A33" t="s">
        <v>19</v>
      </c>
      <c r="B33" s="1">
        <v>13319.480000000001</v>
      </c>
    </row>
    <row r="34" spans="1:2" x14ac:dyDescent="0.25">
      <c r="A34" t="s">
        <v>20</v>
      </c>
      <c r="B34" s="1">
        <v>356558.39</v>
      </c>
    </row>
    <row r="35" spans="1:2" x14ac:dyDescent="0.25">
      <c r="A35" t="s">
        <v>36</v>
      </c>
      <c r="B35" s="1">
        <v>353039.72</v>
      </c>
    </row>
    <row r="36" spans="1:2" x14ac:dyDescent="0.25">
      <c r="A36" t="s">
        <v>37</v>
      </c>
      <c r="B36" s="1">
        <v>16732.48</v>
      </c>
    </row>
    <row r="37" spans="1:2" x14ac:dyDescent="0.25">
      <c r="A37" t="s">
        <v>38</v>
      </c>
      <c r="B37" s="1">
        <v>44926.17</v>
      </c>
    </row>
    <row r="38" spans="1:2" x14ac:dyDescent="0.25">
      <c r="A38" t="s">
        <v>39</v>
      </c>
      <c r="B38" s="1">
        <v>213988.78000000003</v>
      </c>
    </row>
    <row r="39" spans="1:2" x14ac:dyDescent="0.25">
      <c r="A39" t="s">
        <v>40</v>
      </c>
      <c r="B39" s="1">
        <v>29494.16</v>
      </c>
    </row>
    <row r="40" spans="1:2" x14ac:dyDescent="0.25">
      <c r="A40" t="s">
        <v>41</v>
      </c>
      <c r="B40" s="1">
        <v>112844.16</v>
      </c>
    </row>
    <row r="41" spans="1:2" x14ac:dyDescent="0.25">
      <c r="A41" t="s">
        <v>42</v>
      </c>
      <c r="B41" s="1">
        <v>89967.7</v>
      </c>
    </row>
    <row r="42" spans="1:2" x14ac:dyDescent="0.25">
      <c r="A42" t="s">
        <v>43</v>
      </c>
      <c r="B42" s="1">
        <v>146389.78</v>
      </c>
    </row>
    <row r="43" spans="1:2" x14ac:dyDescent="0.25">
      <c r="A43" t="s">
        <v>21</v>
      </c>
      <c r="B43" s="1">
        <v>19162575.890000008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MAC</vt:lpstr>
      <vt:lpstr>FAEC</vt:lpstr>
      <vt:lpstr>FAEC FX ESTADUAL</vt:lpstr>
      <vt:lpstr>MAC FX FEDERAL</vt:lpstr>
      <vt:lpstr>FAEC Mult e Seq</vt:lpstr>
      <vt:lpstr>Total</vt:lpstr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2025-11-24T21:19:13Z</dcterms:created>
  <dcterms:modified xsi:type="dcterms:W3CDTF">2025-11-25T21:27:54Z</dcterms:modified>
</cp:coreProperties>
</file>