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nho\Consolidado\"/>
    </mc:Choice>
  </mc:AlternateContent>
  <xr:revisionPtr revIDLastSave="0" documentId="13_ncr:1_{2E24A60F-F874-4398-B451-8C34EC706C43}" xr6:coauthVersionLast="47" xr6:coauthVersionMax="47" xr10:uidLastSave="{00000000-0000-0000-0000-000000000000}"/>
  <bookViews>
    <workbookView xWindow="-120" yWindow="-120" windowWidth="29040" windowHeight="15840" activeTab="5" xr2:uid="{33D1FB57-C93F-43D8-A962-5DBD3D4C6C2A}"/>
  </bookViews>
  <sheets>
    <sheet name="bsih" sheetId="4" r:id="rId1"/>
    <sheet name="SIH MS" sheetId="1" r:id="rId2"/>
    <sheet name="SIH SC" sheetId="7" r:id="rId3"/>
    <sheet name="OPME" sheetId="3" r:id="rId4"/>
    <sheet name="Consol." sheetId="5" r:id="rId5"/>
    <sheet name="Pronto" sheetId="6" r:id="rId6"/>
  </sheets>
  <definedNames>
    <definedName name="bsih">bsih!$A$1:$F$190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2" i="6"/>
  <c r="J37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2" i="5"/>
  <c r="H37" i="5"/>
  <c r="E37" i="5"/>
  <c r="B37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2" i="5"/>
  <c r="D15" i="3" l="1"/>
  <c r="C15" i="3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2" i="5"/>
  <c r="E3" i="7" l="1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" i="7"/>
  <c r="D3" i="3" l="1"/>
  <c r="D4" i="3"/>
  <c r="D5" i="3"/>
  <c r="D6" i="3"/>
  <c r="D7" i="3"/>
  <c r="D8" i="3"/>
  <c r="D9" i="3"/>
  <c r="D10" i="3"/>
  <c r="D11" i="3"/>
  <c r="D12" i="3"/>
  <c r="D13" i="3"/>
  <c r="D14" i="3"/>
  <c r="D2" i="3"/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2" i="6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2" i="1"/>
</calcChain>
</file>

<file path=xl/sharedStrings.xml><?xml version="1.0" encoding="utf-8"?>
<sst xmlns="http://schemas.openxmlformats.org/spreadsheetml/2006/main" count="1155" uniqueCount="576">
  <si>
    <t>Hospital SC (CNES)</t>
  </si>
  <si>
    <t>0136751 NEURON DOR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</si>
  <si>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</si>
  <si>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</si>
  <si>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</si>
  <si>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</si>
  <si>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</si>
  <si>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</si>
  <si>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</si>
  <si>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</si>
  <si>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</si>
  <si>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</si>
  <si>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</si>
  <si>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</si>
  <si>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</si>
  <si>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</si>
  <si>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</si>
  <si>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</si>
  <si>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</si>
  <si>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</si>
  <si>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</si>
  <si>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</si>
  <si>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</si>
  <si>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</si>
  <si>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2537788 HOSPITAL REGIONAL DO OESTE</t>
  </si>
  <si>
    <t>2538342 HOSPITAL SAO BERNARDO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</si>
  <si>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</si>
  <si>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</si>
  <si>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</si>
  <si>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</si>
  <si>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</si>
  <si>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</si>
  <si>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</si>
  <si>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</si>
  <si>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</si>
  <si>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</si>
  <si>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7286082 HOSPITAL DA CRIANCA AUGUSTA MULLER BOHNER</t>
  </si>
  <si>
    <t>7486596 HOSPITAL REGIONAL DE BIGUACU HELMUTH NASS</t>
  </si>
  <si>
    <t>7847777 HOSPITAL JOAO SCHREIBER</t>
  </si>
  <si>
    <t>9175849 OPHTALMUS CLINICA DE OLHOS CC</t>
  </si>
  <si>
    <t>Total</t>
  </si>
  <si>
    <t>Físico</t>
  </si>
  <si>
    <t>Financeiro</t>
  </si>
  <si>
    <t>Complemento</t>
  </si>
  <si>
    <t>OPME</t>
  </si>
  <si>
    <t>(CNES)</t>
  </si>
  <si>
    <t xml:space="preserve">Hospital SC 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</si>
  <si>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</si>
  <si>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</si>
  <si>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</si>
  <si>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</si>
  <si>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</si>
  <si>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</si>
  <si>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</si>
  <si>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</si>
  <si>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</si>
  <si>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</si>
  <si>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</si>
  <si>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</si>
  <si>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</si>
  <si>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</si>
  <si>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</si>
  <si>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</si>
  <si>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</si>
  <si>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</si>
  <si>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</si>
  <si>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</si>
  <si>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</si>
  <si>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</si>
  <si>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</si>
  <si>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</si>
  <si>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</si>
  <si>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</si>
  <si>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</si>
  <si>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</si>
  <si>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</si>
  <si>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</si>
  <si>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</si>
  <si>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</si>
  <si>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</si>
  <si>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</si>
  <si>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</si>
  <si>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</si>
  <si>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</si>
  <si>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</si>
  <si>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</si>
  <si>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</si>
  <si>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</si>
  <si>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</si>
  <si>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</si>
  <si>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</si>
  <si>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</si>
  <si>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</si>
  <si>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</si>
  <si>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</si>
  <si>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</si>
  <si>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</si>
  <si>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</si>
  <si>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</si>
  <si>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</si>
  <si>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</si>
  <si>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</si>
  <si>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</si>
  <si>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</si>
  <si>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</si>
  <si>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</si>
  <si>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</si>
  <si>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</si>
  <si>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</si>
  <si>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</si>
  <si>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</si>
  <si>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</si>
  <si>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</si>
  <si>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</si>
  <si>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</si>
  <si>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</si>
  <si>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</si>
  <si>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</si>
  <si>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</si>
  <si>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</si>
  <si>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</si>
  <si>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</si>
  <si>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</si>
  <si>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</si>
  <si>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</si>
  <si>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</si>
  <si>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</si>
  <si>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</si>
  <si>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</si>
  <si>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</si>
  <si>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</si>
  <si>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</si>
  <si>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</si>
  <si>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</si>
  <si>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</si>
  <si>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</si>
  <si>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</si>
  <si>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</si>
  <si>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</si>
  <si>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</si>
  <si>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</si>
  <si>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</si>
  <si>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</si>
  <si>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</si>
  <si>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</si>
  <si>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</si>
  <si>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</si>
  <si>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</si>
  <si>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</si>
  <si>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</si>
  <si>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</si>
  <si>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</si>
  <si>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</si>
  <si>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</si>
  <si>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</si>
  <si>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</si>
  <si>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</si>
  <si>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</si>
  <si>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</si>
  <si>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</si>
  <si>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</si>
  <si>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</si>
  <si>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</si>
  <si>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</si>
  <si>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</si>
  <si>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</si>
  <si>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</si>
  <si>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</si>
  <si>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</si>
  <si>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</si>
  <si>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</si>
  <si>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</si>
  <si>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</si>
  <si>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</si>
  <si>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</si>
  <si>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</si>
  <si>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</si>
  <si>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</si>
  <si>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</si>
  <si>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</si>
  <si>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</si>
  <si>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</si>
  <si>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</si>
  <si>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</si>
  <si>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</si>
  <si>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</si>
  <si>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</si>
  <si>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</si>
  <si>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</si>
  <si>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</si>
  <si>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</si>
  <si>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</si>
  <si>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</si>
  <si>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</si>
  <si>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</si>
  <si>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</si>
  <si>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</si>
  <si>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</si>
  <si>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</si>
  <si>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</si>
  <si>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</si>
  <si>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</si>
  <si>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</si>
  <si>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</si>
  <si>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</si>
  <si>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</si>
  <si>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</si>
  <si>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</si>
  <si>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</si>
  <si>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</si>
  <si>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</si>
  <si>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</si>
  <si>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</si>
  <si>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</si>
  <si>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</si>
  <si>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</si>
  <si>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</si>
  <si>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</si>
  <si>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</si>
  <si>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</si>
  <si>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</si>
  <si>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</si>
  <si>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</si>
  <si>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</si>
  <si>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</si>
  <si>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</si>
  <si>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</si>
  <si>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</si>
  <si>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</si>
  <si>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</si>
  <si>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</si>
  <si>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</si>
  <si>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</si>
  <si>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</si>
  <si>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</si>
  <si>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</si>
  <si>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</si>
  <si>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</si>
  <si>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</si>
  <si>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</si>
  <si>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</si>
  <si>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</si>
  <si>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</si>
  <si>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</si>
  <si>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</si>
  <si>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</si>
  <si>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</si>
  <si>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</si>
  <si>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</si>
  <si>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</si>
  <si>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</si>
  <si>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</si>
  <si>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</si>
  <si>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</si>
  <si>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</si>
  <si>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</si>
  <si>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</si>
  <si>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</si>
  <si>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</si>
  <si>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</si>
  <si>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</si>
  <si>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</si>
  <si>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</si>
  <si>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</si>
  <si>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</si>
  <si>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</si>
  <si>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</si>
  <si>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</si>
  <si>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</si>
  <si>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</si>
  <si>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</si>
  <si>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</si>
  <si>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</si>
  <si>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</si>
  <si>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</si>
  <si>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</si>
  <si>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</si>
  <si>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</si>
  <si>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</si>
  <si>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</si>
  <si>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</si>
  <si>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</si>
  <si>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</si>
  <si>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</si>
  <si>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</si>
  <si>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</si>
  <si>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</si>
  <si>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</si>
  <si>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</si>
  <si>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</si>
  <si>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</si>
  <si>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</si>
  <si>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</si>
  <si>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</si>
  <si>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</si>
  <si>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</si>
  <si>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</si>
  <si>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</si>
  <si>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</si>
  <si>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</si>
  <si>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</si>
  <si>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</si>
  <si>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</si>
  <si>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</si>
  <si>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</si>
  <si>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</si>
  <si>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</si>
  <si>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</si>
  <si>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</si>
  <si>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</si>
  <si>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</si>
  <si>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</si>
  <si>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</si>
  <si>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</si>
  <si>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</si>
  <si>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</si>
  <si>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</si>
  <si>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</si>
  <si>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</si>
  <si>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</si>
  <si>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</si>
  <si>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</si>
  <si>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</si>
  <si>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</si>
  <si>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</si>
  <si>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</si>
  <si>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</si>
  <si>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</si>
  <si>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</si>
  <si>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</si>
  <si>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</si>
  <si>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</si>
  <si>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</si>
  <si>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</si>
  <si>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</si>
  <si>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</si>
  <si>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</si>
  <si>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</si>
  <si>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</si>
  <si>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</si>
  <si>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</si>
  <si>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</si>
  <si>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</si>
  <si>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</si>
  <si>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</si>
  <si>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</si>
  <si>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</si>
  <si>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</si>
  <si>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</si>
  <si>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</si>
  <si>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</si>
  <si>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</si>
  <si>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</si>
  <si>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</si>
  <si>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</si>
  <si>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</si>
  <si>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</si>
  <si>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</si>
  <si>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</si>
  <si>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</si>
  <si>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</si>
  <si>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</si>
  <si>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</si>
  <si>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</si>
  <si>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</si>
  <si>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</si>
  <si>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</si>
  <si>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</si>
  <si>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</si>
  <si>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</si>
  <si>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</si>
  <si>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</si>
  <si>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</si>
  <si>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</si>
  <si>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</si>
  <si>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</si>
  <si>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</si>
  <si>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</si>
  <si>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</si>
  <si>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</si>
  <si>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</si>
  <si>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</si>
  <si>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</si>
  <si>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</si>
  <si>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</si>
  <si>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</si>
  <si>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</si>
  <si>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</si>
  <si>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</si>
  <si>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</si>
  <si>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</si>
  <si>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</si>
  <si>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</si>
  <si>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</si>
  <si>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</si>
  <si>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</si>
  <si>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</si>
  <si>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</si>
  <si>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</si>
  <si>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</si>
  <si>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</si>
  <si>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</si>
  <si>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</si>
  <si>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</si>
  <si>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</si>
  <si>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</si>
  <si>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</si>
  <si>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</si>
  <si>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</si>
  <si>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</si>
  <si>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</si>
  <si>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</si>
  <si>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</si>
  <si>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</si>
  <si>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</si>
  <si>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</si>
  <si>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</si>
  <si>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</si>
  <si>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</si>
  <si>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</si>
  <si>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</si>
  <si>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</si>
  <si>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</si>
  <si>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</si>
  <si>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</si>
  <si>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</si>
  <si>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</si>
  <si>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</si>
  <si>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</si>
  <si>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</si>
  <si>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</si>
  <si>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</si>
  <si>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</si>
  <si>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</si>
  <si>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</si>
  <si>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</si>
  <si>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</si>
  <si>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</si>
  <si>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</si>
  <si>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</si>
  <si>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</si>
  <si>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</si>
  <si>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</si>
  <si>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</si>
  <si>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</si>
  <si>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</si>
  <si>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</si>
  <si>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</si>
  <si>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</si>
  <si>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</si>
  <si>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</si>
  <si>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</si>
  <si>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</si>
  <si>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</si>
  <si>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</si>
  <si>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</si>
  <si>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</si>
  <si>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</si>
  <si>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</si>
  <si>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</si>
  <si>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</si>
  <si>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</si>
  <si>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</si>
  <si>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</si>
  <si>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</si>
  <si>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</si>
  <si>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</si>
  <si>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</si>
  <si>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</si>
  <si>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</si>
  <si>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</si>
  <si>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</si>
  <si>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</si>
  <si>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</si>
  <si>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</si>
  <si>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</si>
  <si>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</si>
  <si>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</si>
  <si>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</si>
  <si>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</si>
  <si>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</si>
  <si>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</si>
  <si>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</si>
  <si>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</si>
  <si>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</si>
  <si>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</si>
  <si>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</si>
  <si>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</si>
  <si>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</si>
  <si>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</si>
  <si>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</si>
  <si>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</si>
  <si>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</si>
  <si>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</si>
  <si>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</si>
  <si>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</si>
  <si>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</si>
  <si>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</si>
  <si>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</si>
  <si>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</si>
  <si>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</si>
  <si>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</si>
  <si>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</si>
  <si>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</si>
  <si>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</si>
  <si>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</si>
  <si>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</si>
  <si>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</si>
  <si>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</si>
  <si>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</si>
  <si>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</si>
  <si>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</si>
  <si>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</si>
  <si>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</si>
  <si>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</si>
  <si>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</si>
  <si>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</si>
  <si>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</si>
  <si>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</si>
  <si>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</si>
  <si>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</si>
  <si>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</si>
  <si>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</si>
  <si>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</si>
  <si>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</si>
  <si>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</si>
  <si>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</si>
  <si>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</si>
  <si>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</si>
  <si>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</si>
  <si>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</si>
  <si>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</si>
  <si>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</si>
  <si>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</si>
  <si>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</si>
  <si>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</si>
  <si>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</si>
  <si>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</si>
  <si>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</si>
  <si>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</si>
  <si>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</si>
  <si>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</si>
  <si>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</si>
  <si>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</si>
  <si>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</si>
  <si>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</si>
  <si>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</si>
  <si>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</si>
  <si>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</si>
  <si>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</si>
  <si>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</si>
  <si>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</si>
  <si>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</si>
  <si>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</si>
  <si>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</si>
  <si>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</si>
  <si>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</si>
  <si>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</si>
  <si>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</si>
  <si>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</si>
  <si>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</si>
  <si>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</si>
  <si>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</si>
  <si>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</si>
  <si>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</si>
  <si>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</si>
  <si>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</si>
  <si>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</si>
  <si>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</si>
  <si>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Municípios-SC</t>
  </si>
  <si>
    <t>Desconto</t>
  </si>
  <si>
    <t>Valor</t>
  </si>
  <si>
    <t>*sem múltiplas e sequênciais</t>
  </si>
  <si>
    <t>0019402 INSTITUTO DE ENSINO E PESQUISA DR IRINEU MAY BRODBEC</t>
  </si>
  <si>
    <t>SIH MS</t>
  </si>
  <si>
    <t>SIH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</si>
</sst>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E72C6-5513-4B3E-9E4C-F4D78C673C50}">
  <dimension ref="A1:F190"/>
  <sheetViews>
    <sheetView workbookViewId="0">
      <selection activeCell="L17" sqref="L17"/>
    </sheetView>
  </sheetViews>
  <sheetFormatPr defaultRowHeight="15" x14ac:dyDescent="0.25"/>
  <cols>
    <col min="4" max="4" width="16" customWidth="1"/>
  </cols>
  <sheetData>
    <row r="1" spans="1:6" x14ac:dyDescent="0.25">
      <c r="A1" t="s">
        <v>45</v>
      </c>
      <c r="B1" t="s">
        <v>46</v>
      </c>
      <c r="C1" t="s">
        <v>0</v>
      </c>
      <c r="D1" t="s">
        <v>47</v>
      </c>
      <c r="E1" t="s">
        <v>48</v>
      </c>
      <c r="F1" t="s">
        <v>49</v>
      </c>
    </row>
    <row r="2" spans="1:6" x14ac:dyDescent="0.25">
      <c r="A2">
        <v>19283</v>
      </c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x14ac:dyDescent="0.25">
      <c r="A3">
        <v>19305</v>
      </c>
      <c r="B3" t="s">
        <v>55</v>
      </c>
      <c r="C3" t="s">
        <v>56</v>
      </c>
      <c r="D3" t="s">
        <v>52</v>
      </c>
      <c r="E3" t="s">
        <v>53</v>
      </c>
      <c r="F3" t="s">
        <v>54</v>
      </c>
    </row>
    <row r="4" spans="1:6" x14ac:dyDescent="0.25">
      <c r="A4">
        <v>19402</v>
      </c>
      <c r="B4" t="s">
        <v>57</v>
      </c>
      <c r="C4" t="s">
        <v>58</v>
      </c>
      <c r="D4" t="s">
        <v>52</v>
      </c>
      <c r="E4" t="s">
        <v>53</v>
      </c>
      <c r="F4" t="s">
        <v>54</v>
      </c>
    </row>
    <row r="5" spans="1:6" x14ac:dyDescent="0.25">
      <c r="A5">
        <v>19445</v>
      </c>
      <c r="B5" t="s">
        <v>59</v>
      </c>
      <c r="C5" t="s">
        <v>60</v>
      </c>
      <c r="D5" t="s">
        <v>52</v>
      </c>
      <c r="E5" t="s">
        <v>53</v>
      </c>
      <c r="F5" t="s">
        <v>54</v>
      </c>
    </row>
    <row r="6" spans="1:6" x14ac:dyDescent="0.25">
      <c r="A6">
        <v>2299569</v>
      </c>
      <c r="B6" t="s">
        <v>61</v>
      </c>
      <c r="C6" t="s">
        <v>62</v>
      </c>
      <c r="D6" t="s">
        <v>63</v>
      </c>
      <c r="E6" t="s">
        <v>64</v>
      </c>
      <c r="F6" t="s">
        <v>65</v>
      </c>
    </row>
    <row r="7" spans="1:6" x14ac:dyDescent="0.25">
      <c r="A7">
        <v>2299836</v>
      </c>
      <c r="B7" t="s">
        <v>66</v>
      </c>
      <c r="C7" t="s">
        <v>67</v>
      </c>
      <c r="D7" t="s">
        <v>68</v>
      </c>
      <c r="E7" t="s">
        <v>64</v>
      </c>
      <c r="F7" t="s">
        <v>65</v>
      </c>
    </row>
    <row r="8" spans="1:6" x14ac:dyDescent="0.25">
      <c r="A8">
        <v>2300184</v>
      </c>
      <c r="B8" t="s">
        <v>69</v>
      </c>
      <c r="C8" t="s">
        <v>70</v>
      </c>
      <c r="D8" t="s">
        <v>71</v>
      </c>
      <c r="E8" t="s">
        <v>72</v>
      </c>
      <c r="F8" t="s">
        <v>73</v>
      </c>
    </row>
    <row r="9" spans="1:6" x14ac:dyDescent="0.25">
      <c r="A9">
        <v>2300435</v>
      </c>
      <c r="B9" t="s">
        <v>74</v>
      </c>
      <c r="C9" t="s">
        <v>75</v>
      </c>
      <c r="D9" t="s">
        <v>76</v>
      </c>
      <c r="E9" t="s">
        <v>72</v>
      </c>
      <c r="F9" t="s">
        <v>77</v>
      </c>
    </row>
    <row r="10" spans="1:6" x14ac:dyDescent="0.25">
      <c r="A10">
        <v>2300478</v>
      </c>
      <c r="B10" t="s">
        <v>78</v>
      </c>
      <c r="C10" t="s">
        <v>79</v>
      </c>
      <c r="D10" t="s">
        <v>80</v>
      </c>
      <c r="E10" t="s">
        <v>72</v>
      </c>
      <c r="F10" t="s">
        <v>77</v>
      </c>
    </row>
    <row r="11" spans="1:6" x14ac:dyDescent="0.25">
      <c r="A11">
        <v>2300486</v>
      </c>
      <c r="B11" t="s">
        <v>81</v>
      </c>
      <c r="C11" t="s">
        <v>82</v>
      </c>
      <c r="D11" t="s">
        <v>83</v>
      </c>
      <c r="E11" t="s">
        <v>72</v>
      </c>
      <c r="F11" t="s">
        <v>77</v>
      </c>
    </row>
    <row r="12" spans="1:6" x14ac:dyDescent="0.25">
      <c r="A12">
        <v>2300516</v>
      </c>
      <c r="B12" t="s">
        <v>84</v>
      </c>
      <c r="C12" t="s">
        <v>85</v>
      </c>
      <c r="D12" t="s">
        <v>86</v>
      </c>
      <c r="E12" t="s">
        <v>72</v>
      </c>
      <c r="F12" t="s">
        <v>77</v>
      </c>
    </row>
    <row r="13" spans="1:6" x14ac:dyDescent="0.25">
      <c r="A13">
        <v>2300850</v>
      </c>
      <c r="B13" t="s">
        <v>87</v>
      </c>
      <c r="C13" t="s">
        <v>88</v>
      </c>
      <c r="D13" t="s">
        <v>89</v>
      </c>
      <c r="E13" t="s">
        <v>72</v>
      </c>
      <c r="F13" t="s">
        <v>77</v>
      </c>
    </row>
    <row r="14" spans="1:6" x14ac:dyDescent="0.25">
      <c r="A14">
        <v>2300885</v>
      </c>
      <c r="B14" t="s">
        <v>90</v>
      </c>
      <c r="C14" t="s">
        <v>91</v>
      </c>
      <c r="D14" t="s">
        <v>92</v>
      </c>
      <c r="E14" t="s">
        <v>72</v>
      </c>
      <c r="F14" t="s">
        <v>77</v>
      </c>
    </row>
    <row r="15" spans="1:6" x14ac:dyDescent="0.25">
      <c r="A15">
        <v>2301830</v>
      </c>
      <c r="B15" t="s">
        <v>93</v>
      </c>
      <c r="C15" t="s">
        <v>94</v>
      </c>
      <c r="D15" t="s">
        <v>95</v>
      </c>
      <c r="E15" t="s">
        <v>72</v>
      </c>
      <c r="F15" t="s">
        <v>96</v>
      </c>
    </row>
    <row r="16" spans="1:6" x14ac:dyDescent="0.25">
      <c r="A16">
        <v>2302101</v>
      </c>
      <c r="B16" t="s">
        <v>97</v>
      </c>
      <c r="C16" t="s">
        <v>98</v>
      </c>
      <c r="D16" t="s">
        <v>99</v>
      </c>
      <c r="E16" t="s">
        <v>72</v>
      </c>
      <c r="F16" t="s">
        <v>96</v>
      </c>
    </row>
    <row r="17" spans="1:6" x14ac:dyDescent="0.25">
      <c r="A17">
        <v>2302500</v>
      </c>
      <c r="B17" t="s">
        <v>100</v>
      </c>
      <c r="C17" t="s">
        <v>101</v>
      </c>
      <c r="D17" t="s">
        <v>102</v>
      </c>
      <c r="E17" t="s">
        <v>72</v>
      </c>
      <c r="F17" t="s">
        <v>96</v>
      </c>
    </row>
    <row r="18" spans="1:6" x14ac:dyDescent="0.25">
      <c r="A18">
        <v>2302543</v>
      </c>
      <c r="B18" t="s">
        <v>103</v>
      </c>
      <c r="C18" t="s">
        <v>104</v>
      </c>
      <c r="D18" t="s">
        <v>105</v>
      </c>
      <c r="E18" t="s">
        <v>72</v>
      </c>
      <c r="F18" t="s">
        <v>96</v>
      </c>
    </row>
    <row r="19" spans="1:6" x14ac:dyDescent="0.25">
      <c r="A19">
        <v>2302748</v>
      </c>
      <c r="B19" t="s">
        <v>106</v>
      </c>
      <c r="C19" t="s">
        <v>107</v>
      </c>
      <c r="D19" t="s">
        <v>108</v>
      </c>
      <c r="E19" t="s">
        <v>72</v>
      </c>
      <c r="F19" t="s">
        <v>96</v>
      </c>
    </row>
    <row r="20" spans="1:6" x14ac:dyDescent="0.25">
      <c r="A20">
        <v>2302780</v>
      </c>
      <c r="B20" t="s">
        <v>109</v>
      </c>
      <c r="C20" t="s">
        <v>110</v>
      </c>
      <c r="D20" t="s">
        <v>111</v>
      </c>
      <c r="E20" t="s">
        <v>72</v>
      </c>
      <c r="F20" t="s">
        <v>96</v>
      </c>
    </row>
    <row r="21" spans="1:6" x14ac:dyDescent="0.25">
      <c r="A21">
        <v>2302950</v>
      </c>
      <c r="B21" t="s">
        <v>112</v>
      </c>
      <c r="C21" t="s">
        <v>113</v>
      </c>
      <c r="D21" t="s">
        <v>114</v>
      </c>
      <c r="E21" t="s">
        <v>53</v>
      </c>
      <c r="F21" t="s">
        <v>54</v>
      </c>
    </row>
    <row r="22" spans="1:6" x14ac:dyDescent="0.25">
      <c r="A22">
        <v>2302969</v>
      </c>
      <c r="B22" t="s">
        <v>115</v>
      </c>
      <c r="C22" t="s">
        <v>116</v>
      </c>
      <c r="D22" t="s">
        <v>117</v>
      </c>
      <c r="E22" t="s">
        <v>53</v>
      </c>
      <c r="F22" t="s">
        <v>54</v>
      </c>
    </row>
    <row r="23" spans="1:6" x14ac:dyDescent="0.25">
      <c r="A23">
        <v>2303167</v>
      </c>
      <c r="B23" t="s">
        <v>118</v>
      </c>
      <c r="C23" t="s">
        <v>119</v>
      </c>
      <c r="D23" t="s">
        <v>120</v>
      </c>
      <c r="E23" t="s">
        <v>121</v>
      </c>
      <c r="F23" t="s">
        <v>122</v>
      </c>
    </row>
    <row r="24" spans="1:6" x14ac:dyDescent="0.25">
      <c r="A24">
        <v>2303892</v>
      </c>
      <c r="B24" t="s">
        <v>123</v>
      </c>
      <c r="C24" t="s">
        <v>3</v>
      </c>
      <c r="D24" t="s">
        <v>124</v>
      </c>
      <c r="E24" t="s">
        <v>72</v>
      </c>
      <c r="F24" t="s">
        <v>125</v>
      </c>
    </row>
    <row r="25" spans="1:6" x14ac:dyDescent="0.25">
      <c r="A25">
        <v>2304155</v>
      </c>
      <c r="B25" t="s">
        <v>126</v>
      </c>
      <c r="C25" t="s">
        <v>4</v>
      </c>
      <c r="D25" t="s">
        <v>127</v>
      </c>
      <c r="E25" t="s">
        <v>72</v>
      </c>
      <c r="F25" t="s">
        <v>125</v>
      </c>
    </row>
    <row r="26" spans="1:6" x14ac:dyDescent="0.25">
      <c r="A26">
        <v>2305097</v>
      </c>
      <c r="B26" t="s">
        <v>128</v>
      </c>
      <c r="C26" t="s">
        <v>129</v>
      </c>
      <c r="D26" t="s">
        <v>130</v>
      </c>
      <c r="E26" t="s">
        <v>64</v>
      </c>
      <c r="F26" t="s">
        <v>65</v>
      </c>
    </row>
    <row r="27" spans="1:6" x14ac:dyDescent="0.25">
      <c r="A27">
        <v>2305534</v>
      </c>
      <c r="B27" t="s">
        <v>131</v>
      </c>
      <c r="C27" t="s">
        <v>132</v>
      </c>
      <c r="D27" t="s">
        <v>133</v>
      </c>
      <c r="E27" t="s">
        <v>64</v>
      </c>
      <c r="F27" t="s">
        <v>65</v>
      </c>
    </row>
    <row r="28" spans="1:6" x14ac:dyDescent="0.25">
      <c r="A28">
        <v>2305623</v>
      </c>
      <c r="B28" t="s">
        <v>134</v>
      </c>
      <c r="C28" t="s">
        <v>135</v>
      </c>
      <c r="D28" t="s">
        <v>136</v>
      </c>
      <c r="E28" t="s">
        <v>64</v>
      </c>
      <c r="F28" t="s">
        <v>65</v>
      </c>
    </row>
    <row r="29" spans="1:6" x14ac:dyDescent="0.25">
      <c r="A29">
        <v>2306336</v>
      </c>
      <c r="B29" t="s">
        <v>137</v>
      </c>
      <c r="C29" t="s">
        <v>5</v>
      </c>
      <c r="D29" t="s">
        <v>138</v>
      </c>
      <c r="E29" t="s">
        <v>139</v>
      </c>
      <c r="F29" t="s">
        <v>140</v>
      </c>
    </row>
    <row r="30" spans="1:6" x14ac:dyDescent="0.25">
      <c r="A30">
        <v>2306344</v>
      </c>
      <c r="B30" t="s">
        <v>141</v>
      </c>
      <c r="C30" t="s">
        <v>142</v>
      </c>
      <c r="D30" t="s">
        <v>138</v>
      </c>
      <c r="E30" t="s">
        <v>139</v>
      </c>
      <c r="F30" t="s">
        <v>140</v>
      </c>
    </row>
    <row r="31" spans="1:6" x14ac:dyDescent="0.25">
      <c r="A31">
        <v>2377160</v>
      </c>
      <c r="B31" t="s">
        <v>143</v>
      </c>
      <c r="C31" t="s">
        <v>144</v>
      </c>
      <c r="D31" t="s">
        <v>145</v>
      </c>
      <c r="E31" t="s">
        <v>146</v>
      </c>
      <c r="F31" t="s">
        <v>147</v>
      </c>
    </row>
    <row r="32" spans="1:6" x14ac:dyDescent="0.25">
      <c r="A32">
        <v>2377187</v>
      </c>
      <c r="B32" t="s">
        <v>148</v>
      </c>
      <c r="C32" t="s">
        <v>149</v>
      </c>
      <c r="D32" t="s">
        <v>150</v>
      </c>
      <c r="E32" t="s">
        <v>146</v>
      </c>
      <c r="F32" t="s">
        <v>147</v>
      </c>
    </row>
    <row r="33" spans="1:6" x14ac:dyDescent="0.25">
      <c r="A33">
        <v>2377225</v>
      </c>
      <c r="B33" t="s">
        <v>151</v>
      </c>
      <c r="C33" t="s">
        <v>152</v>
      </c>
      <c r="D33" t="s">
        <v>153</v>
      </c>
      <c r="E33" t="s">
        <v>146</v>
      </c>
      <c r="F33" t="s">
        <v>147</v>
      </c>
    </row>
    <row r="34" spans="1:6" x14ac:dyDescent="0.25">
      <c r="A34">
        <v>2377330</v>
      </c>
      <c r="B34" t="s">
        <v>154</v>
      </c>
      <c r="C34" t="s">
        <v>155</v>
      </c>
      <c r="D34" t="s">
        <v>156</v>
      </c>
      <c r="E34" t="s">
        <v>146</v>
      </c>
      <c r="F34" t="s">
        <v>147</v>
      </c>
    </row>
    <row r="35" spans="1:6" x14ac:dyDescent="0.25">
      <c r="A35">
        <v>2377373</v>
      </c>
      <c r="B35" t="s">
        <v>157</v>
      </c>
      <c r="C35" t="s">
        <v>158</v>
      </c>
      <c r="D35" t="s">
        <v>159</v>
      </c>
      <c r="E35" t="s">
        <v>146</v>
      </c>
      <c r="F35" t="s">
        <v>147</v>
      </c>
    </row>
    <row r="36" spans="1:6" x14ac:dyDescent="0.25">
      <c r="A36">
        <v>2377462</v>
      </c>
      <c r="B36" t="s">
        <v>160</v>
      </c>
      <c r="C36" t="s">
        <v>161</v>
      </c>
      <c r="D36" t="s">
        <v>162</v>
      </c>
      <c r="E36" t="s">
        <v>146</v>
      </c>
      <c r="F36" t="s">
        <v>147</v>
      </c>
    </row>
    <row r="37" spans="1:6" x14ac:dyDescent="0.25">
      <c r="A37">
        <v>2377616</v>
      </c>
      <c r="B37" t="s">
        <v>163</v>
      </c>
      <c r="C37" t="s">
        <v>164</v>
      </c>
      <c r="D37" t="s">
        <v>165</v>
      </c>
      <c r="E37" t="s">
        <v>146</v>
      </c>
      <c r="F37" t="s">
        <v>147</v>
      </c>
    </row>
    <row r="38" spans="1:6" x14ac:dyDescent="0.25">
      <c r="A38">
        <v>2377632</v>
      </c>
      <c r="B38" t="s">
        <v>166</v>
      </c>
      <c r="C38" t="s">
        <v>167</v>
      </c>
      <c r="D38" t="s">
        <v>168</v>
      </c>
      <c r="E38" t="s">
        <v>146</v>
      </c>
      <c r="F38" t="s">
        <v>147</v>
      </c>
    </row>
    <row r="39" spans="1:6" x14ac:dyDescent="0.25">
      <c r="A39">
        <v>2377659</v>
      </c>
      <c r="B39" t="s">
        <v>169</v>
      </c>
      <c r="C39" t="s">
        <v>170</v>
      </c>
      <c r="D39" t="s">
        <v>171</v>
      </c>
      <c r="E39" t="s">
        <v>146</v>
      </c>
      <c r="F39" t="s">
        <v>147</v>
      </c>
    </row>
    <row r="40" spans="1:6" x14ac:dyDescent="0.25">
      <c r="A40">
        <v>2377829</v>
      </c>
      <c r="B40" t="s">
        <v>172</v>
      </c>
      <c r="C40" t="s">
        <v>173</v>
      </c>
      <c r="D40" t="s">
        <v>174</v>
      </c>
      <c r="E40" t="s">
        <v>146</v>
      </c>
      <c r="F40" t="s">
        <v>147</v>
      </c>
    </row>
    <row r="41" spans="1:6" x14ac:dyDescent="0.25">
      <c r="A41">
        <v>2378000</v>
      </c>
      <c r="B41" t="s">
        <v>175</v>
      </c>
      <c r="C41" t="s">
        <v>176</v>
      </c>
      <c r="D41" t="s">
        <v>177</v>
      </c>
      <c r="E41" t="s">
        <v>146</v>
      </c>
      <c r="F41" t="s">
        <v>147</v>
      </c>
    </row>
    <row r="42" spans="1:6" x14ac:dyDescent="0.25">
      <c r="A42">
        <v>2378108</v>
      </c>
      <c r="B42" t="s">
        <v>178</v>
      </c>
      <c r="C42" t="s">
        <v>179</v>
      </c>
      <c r="D42" t="s">
        <v>180</v>
      </c>
      <c r="E42" t="s">
        <v>181</v>
      </c>
      <c r="F42" t="s">
        <v>182</v>
      </c>
    </row>
    <row r="43" spans="1:6" x14ac:dyDescent="0.25">
      <c r="A43">
        <v>2378116</v>
      </c>
      <c r="B43" t="s">
        <v>183</v>
      </c>
      <c r="C43" t="s">
        <v>184</v>
      </c>
      <c r="D43" t="s">
        <v>185</v>
      </c>
      <c r="E43" t="s">
        <v>181</v>
      </c>
      <c r="F43" t="s">
        <v>182</v>
      </c>
    </row>
    <row r="44" spans="1:6" x14ac:dyDescent="0.25">
      <c r="A44">
        <v>2378140</v>
      </c>
      <c r="B44" t="s">
        <v>186</v>
      </c>
      <c r="C44" t="s">
        <v>187</v>
      </c>
      <c r="D44" t="s">
        <v>188</v>
      </c>
      <c r="E44" t="s">
        <v>181</v>
      </c>
      <c r="F44" t="s">
        <v>182</v>
      </c>
    </row>
    <row r="45" spans="1:6" x14ac:dyDescent="0.25">
      <c r="A45">
        <v>2378167</v>
      </c>
      <c r="B45" t="s">
        <v>189</v>
      </c>
      <c r="C45" t="s">
        <v>190</v>
      </c>
      <c r="D45" t="s">
        <v>191</v>
      </c>
      <c r="E45" t="s">
        <v>181</v>
      </c>
      <c r="F45" t="s">
        <v>182</v>
      </c>
    </row>
    <row r="46" spans="1:6" x14ac:dyDescent="0.25">
      <c r="A46">
        <v>2378175</v>
      </c>
      <c r="B46" t="s">
        <v>192</v>
      </c>
      <c r="C46" t="s">
        <v>193</v>
      </c>
      <c r="D46" t="s">
        <v>194</v>
      </c>
      <c r="E46" t="s">
        <v>181</v>
      </c>
      <c r="F46" t="s">
        <v>182</v>
      </c>
    </row>
    <row r="47" spans="1:6" x14ac:dyDescent="0.25">
      <c r="A47">
        <v>2378183</v>
      </c>
      <c r="B47" t="s">
        <v>195</v>
      </c>
      <c r="C47" t="s">
        <v>196</v>
      </c>
      <c r="D47" t="s">
        <v>197</v>
      </c>
      <c r="E47" t="s">
        <v>181</v>
      </c>
      <c r="F47" t="s">
        <v>182</v>
      </c>
    </row>
    <row r="48" spans="1:6" x14ac:dyDescent="0.25">
      <c r="A48">
        <v>2378213</v>
      </c>
      <c r="B48" t="s">
        <v>198</v>
      </c>
      <c r="C48" t="s">
        <v>199</v>
      </c>
      <c r="D48" t="s">
        <v>200</v>
      </c>
      <c r="E48" t="s">
        <v>181</v>
      </c>
      <c r="F48" t="s">
        <v>182</v>
      </c>
    </row>
    <row r="49" spans="1:6" x14ac:dyDescent="0.25">
      <c r="A49">
        <v>2378809</v>
      </c>
      <c r="B49" t="s">
        <v>201</v>
      </c>
      <c r="C49" t="s">
        <v>202</v>
      </c>
      <c r="D49" t="s">
        <v>203</v>
      </c>
      <c r="E49" t="s">
        <v>181</v>
      </c>
      <c r="F49" t="s">
        <v>182</v>
      </c>
    </row>
    <row r="50" spans="1:6" x14ac:dyDescent="0.25">
      <c r="A50">
        <v>2378876</v>
      </c>
      <c r="B50" t="s">
        <v>204</v>
      </c>
      <c r="C50" t="s">
        <v>205</v>
      </c>
      <c r="D50" t="s">
        <v>206</v>
      </c>
      <c r="E50" t="s">
        <v>181</v>
      </c>
      <c r="F50" t="s">
        <v>182</v>
      </c>
    </row>
    <row r="51" spans="1:6" x14ac:dyDescent="0.25">
      <c r="A51">
        <v>2379163</v>
      </c>
      <c r="B51" t="s">
        <v>207</v>
      </c>
      <c r="C51" t="s">
        <v>208</v>
      </c>
      <c r="D51" t="s">
        <v>209</v>
      </c>
      <c r="E51" t="s">
        <v>139</v>
      </c>
      <c r="F51" t="s">
        <v>210</v>
      </c>
    </row>
    <row r="52" spans="1:6" x14ac:dyDescent="0.25">
      <c r="A52">
        <v>2379333</v>
      </c>
      <c r="B52" t="s">
        <v>211</v>
      </c>
      <c r="C52" t="s">
        <v>212</v>
      </c>
      <c r="D52" t="s">
        <v>213</v>
      </c>
      <c r="E52" t="s">
        <v>139</v>
      </c>
      <c r="F52" t="s">
        <v>210</v>
      </c>
    </row>
    <row r="53" spans="1:6" x14ac:dyDescent="0.25">
      <c r="A53">
        <v>2379341</v>
      </c>
      <c r="B53" t="s">
        <v>214</v>
      </c>
      <c r="C53" t="s">
        <v>215</v>
      </c>
      <c r="D53" t="s">
        <v>213</v>
      </c>
      <c r="E53" t="s">
        <v>139</v>
      </c>
      <c r="F53" t="s">
        <v>210</v>
      </c>
    </row>
    <row r="54" spans="1:6" x14ac:dyDescent="0.25">
      <c r="A54">
        <v>2379627</v>
      </c>
      <c r="B54" t="s">
        <v>216</v>
      </c>
      <c r="C54" t="s">
        <v>7</v>
      </c>
      <c r="D54" t="s">
        <v>217</v>
      </c>
      <c r="E54" t="s">
        <v>146</v>
      </c>
      <c r="F54" t="s">
        <v>147</v>
      </c>
    </row>
    <row r="55" spans="1:6" x14ac:dyDescent="0.25">
      <c r="A55">
        <v>2379767</v>
      </c>
      <c r="B55" t="s">
        <v>218</v>
      </c>
      <c r="C55" t="s">
        <v>219</v>
      </c>
      <c r="D55" t="s">
        <v>220</v>
      </c>
      <c r="E55" t="s">
        <v>72</v>
      </c>
      <c r="F55" t="s">
        <v>73</v>
      </c>
    </row>
    <row r="56" spans="1:6" x14ac:dyDescent="0.25">
      <c r="A56">
        <v>2379953</v>
      </c>
      <c r="B56" t="s">
        <v>221</v>
      </c>
      <c r="C56" t="s">
        <v>222</v>
      </c>
      <c r="D56" t="s">
        <v>223</v>
      </c>
      <c r="E56" t="s">
        <v>72</v>
      </c>
      <c r="F56" t="s">
        <v>73</v>
      </c>
    </row>
    <row r="57" spans="1:6" x14ac:dyDescent="0.25">
      <c r="A57">
        <v>2380129</v>
      </c>
      <c r="B57" t="s">
        <v>224</v>
      </c>
      <c r="C57" t="s">
        <v>225</v>
      </c>
      <c r="D57" t="s">
        <v>226</v>
      </c>
      <c r="E57" t="s">
        <v>72</v>
      </c>
      <c r="F57" t="s">
        <v>96</v>
      </c>
    </row>
    <row r="58" spans="1:6" x14ac:dyDescent="0.25">
      <c r="A58">
        <v>2380188</v>
      </c>
      <c r="B58" t="s">
        <v>227</v>
      </c>
      <c r="C58" t="s">
        <v>228</v>
      </c>
      <c r="D58" t="s">
        <v>229</v>
      </c>
      <c r="E58" t="s">
        <v>72</v>
      </c>
      <c r="F58" t="s">
        <v>73</v>
      </c>
    </row>
    <row r="59" spans="1:6" x14ac:dyDescent="0.25">
      <c r="A59">
        <v>2380331</v>
      </c>
      <c r="B59" t="s">
        <v>230</v>
      </c>
      <c r="C59" t="s">
        <v>231</v>
      </c>
      <c r="D59" t="s">
        <v>232</v>
      </c>
      <c r="E59" t="s">
        <v>72</v>
      </c>
      <c r="F59" t="s">
        <v>73</v>
      </c>
    </row>
    <row r="60" spans="1:6" x14ac:dyDescent="0.25">
      <c r="A60">
        <v>2385880</v>
      </c>
      <c r="B60" t="s">
        <v>233</v>
      </c>
      <c r="C60" t="s">
        <v>234</v>
      </c>
      <c r="D60" t="s">
        <v>235</v>
      </c>
      <c r="E60" t="s">
        <v>64</v>
      </c>
      <c r="F60" t="s">
        <v>236</v>
      </c>
    </row>
    <row r="61" spans="1:6" x14ac:dyDescent="0.25">
      <c r="A61">
        <v>2386038</v>
      </c>
      <c r="B61" t="s">
        <v>237</v>
      </c>
      <c r="C61" t="s">
        <v>238</v>
      </c>
      <c r="D61" t="s">
        <v>239</v>
      </c>
      <c r="E61" t="s">
        <v>64</v>
      </c>
      <c r="F61" t="s">
        <v>236</v>
      </c>
    </row>
    <row r="62" spans="1:6" x14ac:dyDescent="0.25">
      <c r="A62">
        <v>2410834</v>
      </c>
      <c r="B62" t="s">
        <v>240</v>
      </c>
      <c r="C62" t="s">
        <v>241</v>
      </c>
      <c r="D62" t="s">
        <v>242</v>
      </c>
      <c r="E62" t="s">
        <v>181</v>
      </c>
      <c r="F62" t="s">
        <v>243</v>
      </c>
    </row>
    <row r="63" spans="1:6" x14ac:dyDescent="0.25">
      <c r="A63">
        <v>2411164</v>
      </c>
      <c r="B63" t="s">
        <v>244</v>
      </c>
      <c r="C63" t="s">
        <v>245</v>
      </c>
      <c r="D63" t="s">
        <v>246</v>
      </c>
      <c r="E63" t="s">
        <v>181</v>
      </c>
      <c r="F63" t="s">
        <v>243</v>
      </c>
    </row>
    <row r="64" spans="1:6" x14ac:dyDescent="0.25">
      <c r="A64">
        <v>2411245</v>
      </c>
      <c r="B64" t="s">
        <v>247</v>
      </c>
      <c r="C64" t="s">
        <v>248</v>
      </c>
      <c r="D64" t="s">
        <v>249</v>
      </c>
      <c r="E64" t="s">
        <v>181</v>
      </c>
      <c r="F64" t="s">
        <v>243</v>
      </c>
    </row>
    <row r="65" spans="1:6" x14ac:dyDescent="0.25">
      <c r="A65">
        <v>2411393</v>
      </c>
      <c r="B65" t="s">
        <v>250</v>
      </c>
      <c r="C65" t="s">
        <v>251</v>
      </c>
      <c r="D65" t="s">
        <v>252</v>
      </c>
      <c r="E65" t="s">
        <v>181</v>
      </c>
      <c r="F65" t="s">
        <v>243</v>
      </c>
    </row>
    <row r="66" spans="1:6" x14ac:dyDescent="0.25">
      <c r="A66">
        <v>2411415</v>
      </c>
      <c r="B66" t="s">
        <v>253</v>
      </c>
      <c r="C66" t="s">
        <v>254</v>
      </c>
      <c r="D66" t="s">
        <v>255</v>
      </c>
      <c r="E66" t="s">
        <v>181</v>
      </c>
      <c r="F66" t="s">
        <v>243</v>
      </c>
    </row>
    <row r="67" spans="1:6" x14ac:dyDescent="0.25">
      <c r="A67">
        <v>2418177</v>
      </c>
      <c r="B67" t="s">
        <v>123</v>
      </c>
      <c r="C67" t="s">
        <v>256</v>
      </c>
      <c r="D67" t="s">
        <v>257</v>
      </c>
      <c r="E67" t="s">
        <v>53</v>
      </c>
      <c r="F67" t="s">
        <v>54</v>
      </c>
    </row>
    <row r="68" spans="1:6" x14ac:dyDescent="0.25">
      <c r="A68">
        <v>2418304</v>
      </c>
      <c r="B68" t="s">
        <v>258</v>
      </c>
      <c r="C68" t="s">
        <v>259</v>
      </c>
      <c r="D68" t="s">
        <v>260</v>
      </c>
      <c r="E68" t="s">
        <v>53</v>
      </c>
      <c r="F68" t="s">
        <v>54</v>
      </c>
    </row>
    <row r="69" spans="1:6" x14ac:dyDescent="0.25">
      <c r="A69">
        <v>2418630</v>
      </c>
      <c r="B69" t="s">
        <v>261</v>
      </c>
      <c r="C69" t="s">
        <v>262</v>
      </c>
      <c r="D69" t="s">
        <v>263</v>
      </c>
      <c r="E69" t="s">
        <v>53</v>
      </c>
      <c r="F69" t="s">
        <v>54</v>
      </c>
    </row>
    <row r="70" spans="1:6" x14ac:dyDescent="0.25">
      <c r="A70">
        <v>2418967</v>
      </c>
      <c r="B70" t="s">
        <v>264</v>
      </c>
      <c r="C70" t="s">
        <v>265</v>
      </c>
      <c r="D70" t="s">
        <v>266</v>
      </c>
      <c r="E70" t="s">
        <v>53</v>
      </c>
      <c r="F70" t="s">
        <v>54</v>
      </c>
    </row>
    <row r="71" spans="1:6" x14ac:dyDescent="0.25">
      <c r="A71">
        <v>2419246</v>
      </c>
      <c r="B71" t="s">
        <v>267</v>
      </c>
      <c r="C71" t="s">
        <v>268</v>
      </c>
      <c r="D71" t="s">
        <v>269</v>
      </c>
      <c r="E71" t="s">
        <v>64</v>
      </c>
      <c r="F71" t="s">
        <v>270</v>
      </c>
    </row>
    <row r="72" spans="1:6" x14ac:dyDescent="0.25">
      <c r="A72">
        <v>2419378</v>
      </c>
      <c r="B72" t="s">
        <v>271</v>
      </c>
      <c r="C72" t="s">
        <v>272</v>
      </c>
      <c r="D72" t="s">
        <v>273</v>
      </c>
      <c r="E72" t="s">
        <v>64</v>
      </c>
      <c r="F72" t="s">
        <v>270</v>
      </c>
    </row>
    <row r="73" spans="1:6" x14ac:dyDescent="0.25">
      <c r="A73">
        <v>2419653</v>
      </c>
      <c r="B73" t="s">
        <v>274</v>
      </c>
      <c r="C73" t="s">
        <v>10</v>
      </c>
      <c r="D73" t="s">
        <v>275</v>
      </c>
      <c r="E73" t="s">
        <v>64</v>
      </c>
      <c r="F73" t="s">
        <v>270</v>
      </c>
    </row>
    <row r="74" spans="1:6" x14ac:dyDescent="0.25">
      <c r="A74">
        <v>2420015</v>
      </c>
      <c r="B74" t="s">
        <v>276</v>
      </c>
      <c r="C74" t="s">
        <v>277</v>
      </c>
      <c r="D74" t="s">
        <v>278</v>
      </c>
      <c r="E74" t="s">
        <v>64</v>
      </c>
      <c r="F74" t="s">
        <v>270</v>
      </c>
    </row>
    <row r="75" spans="1:6" x14ac:dyDescent="0.25">
      <c r="A75">
        <v>2436450</v>
      </c>
      <c r="B75" t="s">
        <v>279</v>
      </c>
      <c r="C75" t="s">
        <v>280</v>
      </c>
      <c r="D75" t="s">
        <v>281</v>
      </c>
      <c r="E75" t="s">
        <v>139</v>
      </c>
      <c r="F75" t="s">
        <v>282</v>
      </c>
    </row>
    <row r="76" spans="1:6" x14ac:dyDescent="0.25">
      <c r="A76">
        <v>2436469</v>
      </c>
      <c r="B76" t="s">
        <v>283</v>
      </c>
      <c r="C76" t="s">
        <v>11</v>
      </c>
      <c r="D76" t="s">
        <v>281</v>
      </c>
      <c r="E76" t="s">
        <v>139</v>
      </c>
      <c r="F76" t="s">
        <v>282</v>
      </c>
    </row>
    <row r="77" spans="1:6" x14ac:dyDescent="0.25">
      <c r="A77">
        <v>2436477</v>
      </c>
      <c r="B77" t="s">
        <v>284</v>
      </c>
      <c r="C77" t="s">
        <v>285</v>
      </c>
      <c r="D77" t="s">
        <v>281</v>
      </c>
      <c r="E77" t="s">
        <v>139</v>
      </c>
      <c r="F77" t="s">
        <v>282</v>
      </c>
    </row>
    <row r="78" spans="1:6" x14ac:dyDescent="0.25">
      <c r="A78">
        <v>2490935</v>
      </c>
      <c r="B78" t="s">
        <v>286</v>
      </c>
      <c r="C78" t="s">
        <v>12</v>
      </c>
      <c r="D78" t="s">
        <v>287</v>
      </c>
      <c r="E78" t="s">
        <v>139</v>
      </c>
      <c r="F78" t="s">
        <v>210</v>
      </c>
    </row>
    <row r="79" spans="1:6" x14ac:dyDescent="0.25">
      <c r="A79">
        <v>2491249</v>
      </c>
      <c r="B79" t="s">
        <v>288</v>
      </c>
      <c r="C79" t="s">
        <v>13</v>
      </c>
      <c r="D79" t="s">
        <v>289</v>
      </c>
      <c r="E79" t="s">
        <v>139</v>
      </c>
      <c r="F79" t="s">
        <v>210</v>
      </c>
    </row>
    <row r="80" spans="1:6" x14ac:dyDescent="0.25">
      <c r="A80">
        <v>2491311</v>
      </c>
      <c r="B80" t="s">
        <v>290</v>
      </c>
      <c r="C80" t="s">
        <v>291</v>
      </c>
      <c r="D80" t="s">
        <v>292</v>
      </c>
      <c r="E80" t="s">
        <v>139</v>
      </c>
      <c r="F80" t="s">
        <v>210</v>
      </c>
    </row>
    <row r="81" spans="1:6" x14ac:dyDescent="0.25">
      <c r="A81">
        <v>2491710</v>
      </c>
      <c r="B81" t="s">
        <v>293</v>
      </c>
      <c r="C81" t="s">
        <v>294</v>
      </c>
      <c r="D81" t="s">
        <v>295</v>
      </c>
      <c r="E81" t="s">
        <v>64</v>
      </c>
      <c r="F81" t="s">
        <v>236</v>
      </c>
    </row>
    <row r="82" spans="1:6" x14ac:dyDescent="0.25">
      <c r="A82">
        <v>2492342</v>
      </c>
      <c r="B82" t="s">
        <v>296</v>
      </c>
      <c r="C82" t="s">
        <v>14</v>
      </c>
      <c r="D82" t="s">
        <v>297</v>
      </c>
      <c r="E82" t="s">
        <v>139</v>
      </c>
      <c r="F82" t="s">
        <v>140</v>
      </c>
    </row>
    <row r="83" spans="1:6" x14ac:dyDescent="0.25">
      <c r="A83">
        <v>2504316</v>
      </c>
      <c r="B83" t="s">
        <v>298</v>
      </c>
      <c r="C83" t="s">
        <v>299</v>
      </c>
      <c r="D83" t="s">
        <v>300</v>
      </c>
      <c r="E83" t="s">
        <v>72</v>
      </c>
      <c r="F83" t="s">
        <v>77</v>
      </c>
    </row>
    <row r="84" spans="1:6" x14ac:dyDescent="0.25">
      <c r="A84">
        <v>2504332</v>
      </c>
      <c r="B84" t="s">
        <v>301</v>
      </c>
      <c r="C84" t="s">
        <v>302</v>
      </c>
      <c r="D84" t="s">
        <v>300</v>
      </c>
      <c r="E84" t="s">
        <v>72</v>
      </c>
      <c r="F84" t="s">
        <v>77</v>
      </c>
    </row>
    <row r="85" spans="1:6" x14ac:dyDescent="0.25">
      <c r="A85">
        <v>2513838</v>
      </c>
      <c r="B85" t="s">
        <v>303</v>
      </c>
      <c r="C85" t="s">
        <v>304</v>
      </c>
      <c r="D85" t="s">
        <v>305</v>
      </c>
      <c r="E85" t="s">
        <v>146</v>
      </c>
      <c r="F85" t="s">
        <v>306</v>
      </c>
    </row>
    <row r="86" spans="1:6" x14ac:dyDescent="0.25">
      <c r="A86">
        <v>2521296</v>
      </c>
      <c r="B86" t="s">
        <v>307</v>
      </c>
      <c r="C86" t="s">
        <v>16</v>
      </c>
      <c r="D86" t="s">
        <v>281</v>
      </c>
      <c r="E86" t="s">
        <v>139</v>
      </c>
      <c r="F86" t="s">
        <v>282</v>
      </c>
    </row>
    <row r="87" spans="1:6" x14ac:dyDescent="0.25">
      <c r="A87">
        <v>2521385</v>
      </c>
      <c r="B87" t="s">
        <v>308</v>
      </c>
      <c r="C87" t="s">
        <v>309</v>
      </c>
      <c r="D87" t="s">
        <v>281</v>
      </c>
      <c r="E87" t="s">
        <v>139</v>
      </c>
      <c r="F87" t="s">
        <v>282</v>
      </c>
    </row>
    <row r="88" spans="1:6" x14ac:dyDescent="0.25">
      <c r="A88">
        <v>2521431</v>
      </c>
      <c r="B88" t="s">
        <v>310</v>
      </c>
      <c r="C88" t="s">
        <v>311</v>
      </c>
      <c r="D88" t="s">
        <v>281</v>
      </c>
      <c r="E88" t="s">
        <v>139</v>
      </c>
      <c r="F88" t="s">
        <v>282</v>
      </c>
    </row>
    <row r="89" spans="1:6" x14ac:dyDescent="0.25">
      <c r="A89">
        <v>2521695</v>
      </c>
      <c r="B89" t="s">
        <v>312</v>
      </c>
      <c r="C89" t="s">
        <v>17</v>
      </c>
      <c r="D89" t="s">
        <v>313</v>
      </c>
      <c r="E89" t="s">
        <v>139</v>
      </c>
      <c r="F89" t="s">
        <v>210</v>
      </c>
    </row>
    <row r="90" spans="1:6" x14ac:dyDescent="0.25">
      <c r="A90">
        <v>2521792</v>
      </c>
      <c r="B90" t="s">
        <v>314</v>
      </c>
      <c r="C90" t="s">
        <v>18</v>
      </c>
      <c r="D90" t="s">
        <v>315</v>
      </c>
      <c r="E90" t="s">
        <v>139</v>
      </c>
      <c r="F90" t="s">
        <v>210</v>
      </c>
    </row>
    <row r="91" spans="1:6" x14ac:dyDescent="0.25">
      <c r="A91">
        <v>2521873</v>
      </c>
      <c r="B91" t="s">
        <v>316</v>
      </c>
      <c r="C91" t="s">
        <v>19</v>
      </c>
      <c r="D91" t="s">
        <v>317</v>
      </c>
      <c r="E91" t="s">
        <v>146</v>
      </c>
      <c r="F91" t="s">
        <v>306</v>
      </c>
    </row>
    <row r="92" spans="1:6" x14ac:dyDescent="0.25">
      <c r="A92">
        <v>2522209</v>
      </c>
      <c r="B92" t="s">
        <v>318</v>
      </c>
      <c r="C92" t="s">
        <v>20</v>
      </c>
      <c r="D92" t="s">
        <v>319</v>
      </c>
      <c r="E92" t="s">
        <v>146</v>
      </c>
      <c r="F92" t="s">
        <v>306</v>
      </c>
    </row>
    <row r="93" spans="1:6" x14ac:dyDescent="0.25">
      <c r="A93">
        <v>2522411</v>
      </c>
      <c r="B93" t="s">
        <v>320</v>
      </c>
      <c r="C93" t="s">
        <v>21</v>
      </c>
      <c r="D93" t="s">
        <v>321</v>
      </c>
      <c r="E93" t="s">
        <v>146</v>
      </c>
      <c r="F93" t="s">
        <v>306</v>
      </c>
    </row>
    <row r="94" spans="1:6" x14ac:dyDescent="0.25">
      <c r="A94">
        <v>2522489</v>
      </c>
      <c r="B94" t="s">
        <v>322</v>
      </c>
      <c r="C94" t="s">
        <v>22</v>
      </c>
      <c r="D94" t="s">
        <v>321</v>
      </c>
      <c r="E94" t="s">
        <v>146</v>
      </c>
      <c r="F94" t="s">
        <v>306</v>
      </c>
    </row>
    <row r="95" spans="1:6" x14ac:dyDescent="0.25">
      <c r="A95">
        <v>2522691</v>
      </c>
      <c r="B95" t="s">
        <v>323</v>
      </c>
      <c r="C95" t="s">
        <v>23</v>
      </c>
      <c r="D95" t="s">
        <v>324</v>
      </c>
      <c r="E95" t="s">
        <v>121</v>
      </c>
      <c r="F95" t="s">
        <v>122</v>
      </c>
    </row>
    <row r="96" spans="1:6" x14ac:dyDescent="0.25">
      <c r="A96">
        <v>2537192</v>
      </c>
      <c r="B96" t="s">
        <v>325</v>
      </c>
      <c r="C96" t="s">
        <v>326</v>
      </c>
      <c r="D96" t="s">
        <v>327</v>
      </c>
      <c r="E96" t="s">
        <v>146</v>
      </c>
      <c r="F96" t="s">
        <v>306</v>
      </c>
    </row>
    <row r="97" spans="1:6" x14ac:dyDescent="0.25">
      <c r="A97">
        <v>2537397</v>
      </c>
      <c r="B97" t="s">
        <v>328</v>
      </c>
      <c r="C97" t="s">
        <v>329</v>
      </c>
      <c r="D97" t="s">
        <v>330</v>
      </c>
      <c r="E97" t="s">
        <v>181</v>
      </c>
      <c r="F97" t="s">
        <v>331</v>
      </c>
    </row>
    <row r="98" spans="1:6" x14ac:dyDescent="0.25">
      <c r="A98">
        <v>2537788</v>
      </c>
      <c r="B98" t="s">
        <v>332</v>
      </c>
      <c r="C98" t="s">
        <v>24</v>
      </c>
      <c r="D98" t="s">
        <v>330</v>
      </c>
      <c r="E98" t="s">
        <v>181</v>
      </c>
      <c r="F98" t="s">
        <v>331</v>
      </c>
    </row>
    <row r="99" spans="1:6" x14ac:dyDescent="0.25">
      <c r="A99">
        <v>2537826</v>
      </c>
      <c r="B99" t="s">
        <v>333</v>
      </c>
      <c r="C99" t="s">
        <v>334</v>
      </c>
      <c r="D99" t="s">
        <v>335</v>
      </c>
      <c r="E99" t="s">
        <v>181</v>
      </c>
      <c r="F99" t="s">
        <v>331</v>
      </c>
    </row>
    <row r="100" spans="1:6" x14ac:dyDescent="0.25">
      <c r="A100">
        <v>2537850</v>
      </c>
      <c r="B100" t="s">
        <v>336</v>
      </c>
      <c r="C100" t="s">
        <v>337</v>
      </c>
      <c r="D100" t="s">
        <v>338</v>
      </c>
      <c r="E100" t="s">
        <v>181</v>
      </c>
      <c r="F100" t="s">
        <v>243</v>
      </c>
    </row>
    <row r="101" spans="1:6" x14ac:dyDescent="0.25">
      <c r="A101">
        <v>2537958</v>
      </c>
      <c r="B101" t="s">
        <v>339</v>
      </c>
      <c r="C101" t="s">
        <v>340</v>
      </c>
      <c r="D101" t="s">
        <v>341</v>
      </c>
      <c r="E101" t="s">
        <v>181</v>
      </c>
      <c r="F101" t="s">
        <v>331</v>
      </c>
    </row>
    <row r="102" spans="1:6" x14ac:dyDescent="0.25">
      <c r="A102">
        <v>2538083</v>
      </c>
      <c r="B102" t="s">
        <v>342</v>
      </c>
      <c r="C102" t="s">
        <v>343</v>
      </c>
      <c r="D102" t="s">
        <v>344</v>
      </c>
      <c r="E102" t="s">
        <v>181</v>
      </c>
      <c r="F102" t="s">
        <v>331</v>
      </c>
    </row>
    <row r="103" spans="1:6" x14ac:dyDescent="0.25">
      <c r="A103">
        <v>2538148</v>
      </c>
      <c r="B103" t="s">
        <v>345</v>
      </c>
      <c r="C103" t="s">
        <v>346</v>
      </c>
      <c r="D103" t="s">
        <v>347</v>
      </c>
      <c r="E103" t="s">
        <v>181</v>
      </c>
      <c r="F103" t="s">
        <v>331</v>
      </c>
    </row>
    <row r="104" spans="1:6" x14ac:dyDescent="0.25">
      <c r="A104">
        <v>2538180</v>
      </c>
      <c r="B104" t="s">
        <v>348</v>
      </c>
      <c r="C104" t="s">
        <v>349</v>
      </c>
      <c r="D104" t="s">
        <v>350</v>
      </c>
      <c r="E104" t="s">
        <v>181</v>
      </c>
      <c r="F104" t="s">
        <v>182</v>
      </c>
    </row>
    <row r="105" spans="1:6" x14ac:dyDescent="0.25">
      <c r="A105">
        <v>2538229</v>
      </c>
      <c r="B105" t="s">
        <v>351</v>
      </c>
      <c r="C105" t="s">
        <v>352</v>
      </c>
      <c r="D105" t="s">
        <v>353</v>
      </c>
      <c r="E105" t="s">
        <v>181</v>
      </c>
      <c r="F105" t="s">
        <v>182</v>
      </c>
    </row>
    <row r="106" spans="1:6" x14ac:dyDescent="0.25">
      <c r="A106">
        <v>2538342</v>
      </c>
      <c r="B106" t="s">
        <v>354</v>
      </c>
      <c r="C106" t="s">
        <v>25</v>
      </c>
      <c r="D106" t="s">
        <v>355</v>
      </c>
      <c r="E106" t="s">
        <v>181</v>
      </c>
      <c r="F106" t="s">
        <v>331</v>
      </c>
    </row>
    <row r="107" spans="1:6" x14ac:dyDescent="0.25">
      <c r="A107">
        <v>2538571</v>
      </c>
      <c r="B107" t="s">
        <v>356</v>
      </c>
      <c r="C107" t="s">
        <v>357</v>
      </c>
      <c r="D107" t="s">
        <v>358</v>
      </c>
      <c r="E107" t="s">
        <v>181</v>
      </c>
      <c r="F107" t="s">
        <v>331</v>
      </c>
    </row>
    <row r="108" spans="1:6" x14ac:dyDescent="0.25">
      <c r="A108">
        <v>2543044</v>
      </c>
      <c r="B108" t="s">
        <v>359</v>
      </c>
      <c r="C108" t="s">
        <v>360</v>
      </c>
      <c r="D108" t="s">
        <v>361</v>
      </c>
      <c r="E108" t="s">
        <v>139</v>
      </c>
      <c r="F108" t="s">
        <v>210</v>
      </c>
    </row>
    <row r="109" spans="1:6" x14ac:dyDescent="0.25">
      <c r="A109">
        <v>2543079</v>
      </c>
      <c r="B109" t="s">
        <v>362</v>
      </c>
      <c r="C109" t="s">
        <v>26</v>
      </c>
      <c r="D109" t="s">
        <v>363</v>
      </c>
      <c r="E109" t="s">
        <v>139</v>
      </c>
      <c r="F109" t="s">
        <v>210</v>
      </c>
    </row>
    <row r="110" spans="1:6" x14ac:dyDescent="0.25">
      <c r="A110">
        <v>2550881</v>
      </c>
      <c r="B110" t="s">
        <v>364</v>
      </c>
      <c r="C110" t="s">
        <v>365</v>
      </c>
      <c r="D110" t="s">
        <v>366</v>
      </c>
      <c r="E110" t="s">
        <v>64</v>
      </c>
      <c r="F110" t="s">
        <v>236</v>
      </c>
    </row>
    <row r="111" spans="1:6" x14ac:dyDescent="0.25">
      <c r="A111">
        <v>2550938</v>
      </c>
      <c r="B111" t="s">
        <v>367</v>
      </c>
      <c r="C111" t="s">
        <v>368</v>
      </c>
      <c r="D111" t="s">
        <v>369</v>
      </c>
      <c r="E111" t="s">
        <v>64</v>
      </c>
      <c r="F111" t="s">
        <v>236</v>
      </c>
    </row>
    <row r="112" spans="1:6" x14ac:dyDescent="0.25">
      <c r="A112">
        <v>2550962</v>
      </c>
      <c r="B112" t="s">
        <v>370</v>
      </c>
      <c r="C112" t="s">
        <v>371</v>
      </c>
      <c r="D112" t="s">
        <v>372</v>
      </c>
      <c r="E112" t="s">
        <v>64</v>
      </c>
      <c r="F112" t="s">
        <v>236</v>
      </c>
    </row>
    <row r="113" spans="1:6" x14ac:dyDescent="0.25">
      <c r="A113">
        <v>2553066</v>
      </c>
      <c r="B113" t="s">
        <v>373</v>
      </c>
      <c r="C113" t="s">
        <v>374</v>
      </c>
      <c r="D113" t="s">
        <v>375</v>
      </c>
      <c r="E113" t="s">
        <v>181</v>
      </c>
      <c r="F113" t="s">
        <v>182</v>
      </c>
    </row>
    <row r="114" spans="1:6" x14ac:dyDescent="0.25">
      <c r="A114">
        <v>2553155</v>
      </c>
      <c r="B114" t="s">
        <v>376</v>
      </c>
      <c r="C114" t="s">
        <v>377</v>
      </c>
      <c r="D114" t="s">
        <v>378</v>
      </c>
      <c r="E114" t="s">
        <v>181</v>
      </c>
      <c r="F114" t="s">
        <v>243</v>
      </c>
    </row>
    <row r="115" spans="1:6" x14ac:dyDescent="0.25">
      <c r="A115">
        <v>2553163</v>
      </c>
      <c r="B115" t="s">
        <v>379</v>
      </c>
      <c r="C115" t="s">
        <v>380</v>
      </c>
      <c r="D115" t="s">
        <v>381</v>
      </c>
      <c r="E115" t="s">
        <v>181</v>
      </c>
      <c r="F115" t="s">
        <v>331</v>
      </c>
    </row>
    <row r="116" spans="1:6" x14ac:dyDescent="0.25">
      <c r="A116">
        <v>2555646</v>
      </c>
      <c r="B116" t="s">
        <v>382</v>
      </c>
      <c r="C116" t="s">
        <v>383</v>
      </c>
      <c r="D116" t="s">
        <v>117</v>
      </c>
      <c r="E116" t="s">
        <v>53</v>
      </c>
      <c r="F116" t="s">
        <v>54</v>
      </c>
    </row>
    <row r="117" spans="1:6" x14ac:dyDescent="0.25">
      <c r="A117">
        <v>2555840</v>
      </c>
      <c r="B117" t="s">
        <v>384</v>
      </c>
      <c r="C117" t="s">
        <v>27</v>
      </c>
      <c r="D117" t="s">
        <v>385</v>
      </c>
      <c r="E117" t="s">
        <v>64</v>
      </c>
      <c r="F117" t="s">
        <v>270</v>
      </c>
    </row>
    <row r="118" spans="1:6" x14ac:dyDescent="0.25">
      <c r="A118">
        <v>2557975</v>
      </c>
      <c r="B118" t="s">
        <v>386</v>
      </c>
      <c r="C118" t="s">
        <v>387</v>
      </c>
      <c r="D118" t="s">
        <v>388</v>
      </c>
      <c r="E118" t="s">
        <v>72</v>
      </c>
      <c r="F118" t="s">
        <v>125</v>
      </c>
    </row>
    <row r="119" spans="1:6" x14ac:dyDescent="0.25">
      <c r="A119">
        <v>2558017</v>
      </c>
      <c r="B119" t="s">
        <v>389</v>
      </c>
      <c r="C119" t="s">
        <v>390</v>
      </c>
      <c r="D119" t="s">
        <v>391</v>
      </c>
      <c r="E119" t="s">
        <v>64</v>
      </c>
      <c r="F119" t="s">
        <v>236</v>
      </c>
    </row>
    <row r="120" spans="1:6" x14ac:dyDescent="0.25">
      <c r="A120">
        <v>2558246</v>
      </c>
      <c r="B120" t="s">
        <v>392</v>
      </c>
      <c r="C120" t="s">
        <v>28</v>
      </c>
      <c r="D120" t="s">
        <v>319</v>
      </c>
      <c r="E120" t="s">
        <v>146</v>
      </c>
      <c r="F120" t="s">
        <v>306</v>
      </c>
    </row>
    <row r="121" spans="1:6" x14ac:dyDescent="0.25">
      <c r="A121">
        <v>2558254</v>
      </c>
      <c r="B121" t="s">
        <v>393</v>
      </c>
      <c r="C121" t="s">
        <v>29</v>
      </c>
      <c r="D121" t="s">
        <v>319</v>
      </c>
      <c r="E121" t="s">
        <v>146</v>
      </c>
      <c r="F121" t="s">
        <v>306</v>
      </c>
    </row>
    <row r="122" spans="1:6" x14ac:dyDescent="0.25">
      <c r="A122">
        <v>2560771</v>
      </c>
      <c r="B122" t="s">
        <v>394</v>
      </c>
      <c r="C122" t="s">
        <v>395</v>
      </c>
      <c r="D122" t="s">
        <v>396</v>
      </c>
      <c r="E122" t="s">
        <v>72</v>
      </c>
      <c r="F122" t="s">
        <v>73</v>
      </c>
    </row>
    <row r="123" spans="1:6" x14ac:dyDescent="0.25">
      <c r="A123">
        <v>2566893</v>
      </c>
      <c r="B123" t="s">
        <v>397</v>
      </c>
      <c r="C123" t="s">
        <v>398</v>
      </c>
      <c r="D123" t="s">
        <v>399</v>
      </c>
      <c r="E123" t="s">
        <v>72</v>
      </c>
      <c r="F123" t="s">
        <v>77</v>
      </c>
    </row>
    <row r="124" spans="1:6" x14ac:dyDescent="0.25">
      <c r="A124">
        <v>2568713</v>
      </c>
      <c r="B124" t="s">
        <v>400</v>
      </c>
      <c r="C124" t="s">
        <v>30</v>
      </c>
      <c r="D124" t="s">
        <v>217</v>
      </c>
      <c r="E124" t="s">
        <v>146</v>
      </c>
      <c r="F124" t="s">
        <v>147</v>
      </c>
    </row>
    <row r="125" spans="1:6" x14ac:dyDescent="0.25">
      <c r="A125">
        <v>2588897</v>
      </c>
      <c r="B125" t="s">
        <v>401</v>
      </c>
      <c r="C125" t="s">
        <v>402</v>
      </c>
      <c r="D125" t="s">
        <v>403</v>
      </c>
      <c r="E125" t="s">
        <v>146</v>
      </c>
      <c r="F125" t="s">
        <v>147</v>
      </c>
    </row>
    <row r="126" spans="1:6" x14ac:dyDescent="0.25">
      <c r="A126">
        <v>2594277</v>
      </c>
      <c r="B126" t="s">
        <v>404</v>
      </c>
      <c r="C126" t="s">
        <v>405</v>
      </c>
      <c r="D126" t="s">
        <v>406</v>
      </c>
      <c r="E126" t="s">
        <v>64</v>
      </c>
      <c r="F126" t="s">
        <v>270</v>
      </c>
    </row>
    <row r="127" spans="1:6" x14ac:dyDescent="0.25">
      <c r="A127">
        <v>2596784</v>
      </c>
      <c r="B127" t="s">
        <v>407</v>
      </c>
      <c r="C127" t="s">
        <v>408</v>
      </c>
      <c r="D127" t="s">
        <v>409</v>
      </c>
      <c r="E127" t="s">
        <v>53</v>
      </c>
      <c r="F127" t="s">
        <v>54</v>
      </c>
    </row>
    <row r="128" spans="1:6" x14ac:dyDescent="0.25">
      <c r="A128">
        <v>2596792</v>
      </c>
      <c r="B128" t="s">
        <v>410</v>
      </c>
      <c r="C128" t="s">
        <v>411</v>
      </c>
      <c r="D128" t="s">
        <v>412</v>
      </c>
      <c r="E128" t="s">
        <v>53</v>
      </c>
      <c r="F128" t="s">
        <v>54</v>
      </c>
    </row>
    <row r="129" spans="1:6" x14ac:dyDescent="0.25">
      <c r="A129">
        <v>2626659</v>
      </c>
      <c r="B129" t="s">
        <v>413</v>
      </c>
      <c r="C129" t="s">
        <v>414</v>
      </c>
      <c r="D129" t="s">
        <v>415</v>
      </c>
      <c r="E129" t="s">
        <v>53</v>
      </c>
      <c r="F129" t="s">
        <v>54</v>
      </c>
    </row>
    <row r="130" spans="1:6" x14ac:dyDescent="0.25">
      <c r="A130">
        <v>2626667</v>
      </c>
      <c r="B130" t="s">
        <v>416</v>
      </c>
      <c r="C130" t="s">
        <v>417</v>
      </c>
      <c r="D130" t="s">
        <v>418</v>
      </c>
      <c r="E130" t="s">
        <v>181</v>
      </c>
      <c r="F130" t="s">
        <v>331</v>
      </c>
    </row>
    <row r="131" spans="1:6" x14ac:dyDescent="0.25">
      <c r="A131">
        <v>2652099</v>
      </c>
      <c r="B131" t="s">
        <v>419</v>
      </c>
      <c r="C131" t="s">
        <v>420</v>
      </c>
      <c r="D131" t="s">
        <v>421</v>
      </c>
      <c r="E131" t="s">
        <v>181</v>
      </c>
      <c r="F131" t="s">
        <v>243</v>
      </c>
    </row>
    <row r="132" spans="1:6" x14ac:dyDescent="0.25">
      <c r="A132">
        <v>2658372</v>
      </c>
      <c r="B132" t="s">
        <v>422</v>
      </c>
      <c r="C132" t="s">
        <v>423</v>
      </c>
      <c r="D132" t="s">
        <v>424</v>
      </c>
      <c r="E132" t="s">
        <v>181</v>
      </c>
      <c r="F132" t="s">
        <v>182</v>
      </c>
    </row>
    <row r="133" spans="1:6" x14ac:dyDescent="0.25">
      <c r="A133">
        <v>2662914</v>
      </c>
      <c r="B133" t="s">
        <v>425</v>
      </c>
      <c r="C133" t="s">
        <v>426</v>
      </c>
      <c r="D133" t="s">
        <v>300</v>
      </c>
      <c r="E133" t="s">
        <v>72</v>
      </c>
      <c r="F133" t="s">
        <v>77</v>
      </c>
    </row>
    <row r="134" spans="1:6" x14ac:dyDescent="0.25">
      <c r="A134">
        <v>2663422</v>
      </c>
      <c r="B134" t="s">
        <v>427</v>
      </c>
      <c r="C134" t="s">
        <v>428</v>
      </c>
      <c r="D134" t="s">
        <v>429</v>
      </c>
      <c r="E134" t="s">
        <v>139</v>
      </c>
      <c r="F134" t="s">
        <v>210</v>
      </c>
    </row>
    <row r="135" spans="1:6" x14ac:dyDescent="0.25">
      <c r="A135">
        <v>2664879</v>
      </c>
      <c r="B135" t="s">
        <v>430</v>
      </c>
      <c r="C135" t="s">
        <v>431</v>
      </c>
      <c r="D135" t="s">
        <v>52</v>
      </c>
      <c r="E135" t="s">
        <v>53</v>
      </c>
      <c r="F135" t="s">
        <v>54</v>
      </c>
    </row>
    <row r="136" spans="1:6" x14ac:dyDescent="0.25">
      <c r="A136">
        <v>2664984</v>
      </c>
      <c r="B136" t="s">
        <v>432</v>
      </c>
      <c r="C136" t="s">
        <v>433</v>
      </c>
      <c r="D136" t="s">
        <v>434</v>
      </c>
      <c r="E136" t="s">
        <v>181</v>
      </c>
      <c r="F136" t="s">
        <v>331</v>
      </c>
    </row>
    <row r="137" spans="1:6" x14ac:dyDescent="0.25">
      <c r="A137">
        <v>2664992</v>
      </c>
      <c r="B137" t="s">
        <v>435</v>
      </c>
      <c r="C137" t="s">
        <v>436</v>
      </c>
      <c r="D137" t="s">
        <v>437</v>
      </c>
      <c r="E137" t="s">
        <v>139</v>
      </c>
      <c r="F137" t="s">
        <v>210</v>
      </c>
    </row>
    <row r="138" spans="1:6" x14ac:dyDescent="0.25">
      <c r="A138">
        <v>2665085</v>
      </c>
      <c r="B138" t="s">
        <v>438</v>
      </c>
      <c r="C138" t="s">
        <v>439</v>
      </c>
      <c r="D138" t="s">
        <v>440</v>
      </c>
      <c r="E138" t="s">
        <v>72</v>
      </c>
      <c r="F138" t="s">
        <v>77</v>
      </c>
    </row>
    <row r="139" spans="1:6" x14ac:dyDescent="0.25">
      <c r="A139">
        <v>2665107</v>
      </c>
      <c r="B139" t="s">
        <v>441</v>
      </c>
      <c r="C139" t="s">
        <v>442</v>
      </c>
      <c r="D139" t="s">
        <v>443</v>
      </c>
      <c r="E139" t="s">
        <v>139</v>
      </c>
      <c r="F139" t="s">
        <v>210</v>
      </c>
    </row>
    <row r="140" spans="1:6" x14ac:dyDescent="0.25">
      <c r="A140">
        <v>2665883</v>
      </c>
      <c r="B140" t="s">
        <v>444</v>
      </c>
      <c r="C140" t="s">
        <v>445</v>
      </c>
      <c r="D140" t="s">
        <v>446</v>
      </c>
      <c r="E140" t="s">
        <v>64</v>
      </c>
      <c r="F140" t="s">
        <v>236</v>
      </c>
    </row>
    <row r="141" spans="1:6" x14ac:dyDescent="0.25">
      <c r="A141">
        <v>2666138</v>
      </c>
      <c r="B141" t="s">
        <v>447</v>
      </c>
      <c r="C141" t="s">
        <v>448</v>
      </c>
      <c r="D141" t="s">
        <v>449</v>
      </c>
      <c r="E141" t="s">
        <v>72</v>
      </c>
      <c r="F141" t="s">
        <v>125</v>
      </c>
    </row>
    <row r="142" spans="1:6" x14ac:dyDescent="0.25">
      <c r="A142">
        <v>2672154</v>
      </c>
      <c r="B142" t="s">
        <v>450</v>
      </c>
      <c r="C142" t="s">
        <v>451</v>
      </c>
      <c r="D142" t="s">
        <v>452</v>
      </c>
      <c r="E142" t="s">
        <v>121</v>
      </c>
      <c r="F142" t="s">
        <v>122</v>
      </c>
    </row>
    <row r="143" spans="1:6" x14ac:dyDescent="0.25">
      <c r="A143">
        <v>2672839</v>
      </c>
      <c r="B143" t="s">
        <v>453</v>
      </c>
      <c r="C143" t="s">
        <v>454</v>
      </c>
      <c r="D143" t="s">
        <v>455</v>
      </c>
      <c r="E143" t="s">
        <v>64</v>
      </c>
      <c r="F143" t="s">
        <v>65</v>
      </c>
    </row>
    <row r="144" spans="1:6" x14ac:dyDescent="0.25">
      <c r="A144">
        <v>2674327</v>
      </c>
      <c r="B144" t="s">
        <v>456</v>
      </c>
      <c r="C144" t="s">
        <v>457</v>
      </c>
      <c r="D144" t="s">
        <v>458</v>
      </c>
      <c r="E144" t="s">
        <v>121</v>
      </c>
      <c r="F144" t="s">
        <v>122</v>
      </c>
    </row>
    <row r="145" spans="1:6" x14ac:dyDescent="0.25">
      <c r="A145">
        <v>2689863</v>
      </c>
      <c r="B145" t="s">
        <v>459</v>
      </c>
      <c r="C145" t="s">
        <v>460</v>
      </c>
      <c r="D145" t="s">
        <v>461</v>
      </c>
      <c r="E145" t="s">
        <v>72</v>
      </c>
      <c r="F145" t="s">
        <v>125</v>
      </c>
    </row>
    <row r="146" spans="1:6" x14ac:dyDescent="0.25">
      <c r="A146">
        <v>2691469</v>
      </c>
      <c r="B146" t="s">
        <v>462</v>
      </c>
      <c r="C146" t="s">
        <v>463</v>
      </c>
      <c r="D146" t="s">
        <v>464</v>
      </c>
      <c r="E146" t="s">
        <v>121</v>
      </c>
      <c r="F146" t="s">
        <v>122</v>
      </c>
    </row>
    <row r="147" spans="1:6" x14ac:dyDescent="0.25">
      <c r="A147">
        <v>2691477</v>
      </c>
      <c r="B147" t="s">
        <v>465</v>
      </c>
      <c r="C147" t="s">
        <v>466</v>
      </c>
      <c r="D147" t="s">
        <v>467</v>
      </c>
      <c r="E147" t="s">
        <v>72</v>
      </c>
      <c r="F147" t="s">
        <v>77</v>
      </c>
    </row>
    <row r="148" spans="1:6" x14ac:dyDescent="0.25">
      <c r="A148">
        <v>2691485</v>
      </c>
      <c r="B148" t="s">
        <v>468</v>
      </c>
      <c r="C148" t="s">
        <v>32</v>
      </c>
      <c r="D148" t="s">
        <v>469</v>
      </c>
      <c r="E148" t="s">
        <v>146</v>
      </c>
      <c r="F148" t="s">
        <v>306</v>
      </c>
    </row>
    <row r="149" spans="1:6" x14ac:dyDescent="0.25">
      <c r="A149">
        <v>2691493</v>
      </c>
      <c r="B149" t="s">
        <v>470</v>
      </c>
      <c r="C149" t="s">
        <v>471</v>
      </c>
      <c r="D149" t="s">
        <v>472</v>
      </c>
      <c r="E149" t="s">
        <v>72</v>
      </c>
      <c r="F149" t="s">
        <v>125</v>
      </c>
    </row>
    <row r="150" spans="1:6" x14ac:dyDescent="0.25">
      <c r="A150">
        <v>2691507</v>
      </c>
      <c r="B150" t="s">
        <v>473</v>
      </c>
      <c r="C150" t="s">
        <v>474</v>
      </c>
      <c r="D150" t="s">
        <v>475</v>
      </c>
      <c r="E150" t="s">
        <v>72</v>
      </c>
      <c r="F150" t="s">
        <v>125</v>
      </c>
    </row>
    <row r="151" spans="1:6" x14ac:dyDescent="0.25">
      <c r="A151">
        <v>2691515</v>
      </c>
      <c r="B151" t="s">
        <v>476</v>
      </c>
      <c r="C151" t="s">
        <v>477</v>
      </c>
      <c r="D151" t="s">
        <v>478</v>
      </c>
      <c r="E151" t="s">
        <v>64</v>
      </c>
      <c r="F151" t="s">
        <v>65</v>
      </c>
    </row>
    <row r="152" spans="1:6" x14ac:dyDescent="0.25">
      <c r="A152">
        <v>2691523</v>
      </c>
      <c r="B152" t="s">
        <v>479</v>
      </c>
      <c r="C152" t="s">
        <v>480</v>
      </c>
      <c r="D152" t="s">
        <v>481</v>
      </c>
      <c r="E152" t="s">
        <v>121</v>
      </c>
      <c r="F152" t="s">
        <v>122</v>
      </c>
    </row>
    <row r="153" spans="1:6" x14ac:dyDescent="0.25">
      <c r="A153">
        <v>2691558</v>
      </c>
      <c r="B153" t="s">
        <v>482</v>
      </c>
      <c r="C153" t="s">
        <v>483</v>
      </c>
      <c r="D153" t="s">
        <v>484</v>
      </c>
      <c r="E153" t="s">
        <v>64</v>
      </c>
      <c r="F153" t="s">
        <v>270</v>
      </c>
    </row>
    <row r="154" spans="1:6" x14ac:dyDescent="0.25">
      <c r="A154">
        <v>2691566</v>
      </c>
      <c r="B154" t="s">
        <v>485</v>
      </c>
      <c r="C154" t="s">
        <v>486</v>
      </c>
      <c r="D154" t="s">
        <v>487</v>
      </c>
      <c r="E154" t="s">
        <v>72</v>
      </c>
      <c r="F154" t="s">
        <v>125</v>
      </c>
    </row>
    <row r="155" spans="1:6" x14ac:dyDescent="0.25">
      <c r="A155">
        <v>2691574</v>
      </c>
      <c r="B155" t="s">
        <v>207</v>
      </c>
      <c r="C155" t="s">
        <v>488</v>
      </c>
      <c r="D155" t="s">
        <v>489</v>
      </c>
      <c r="E155" t="s">
        <v>53</v>
      </c>
      <c r="F155" t="s">
        <v>54</v>
      </c>
    </row>
    <row r="156" spans="1:6" x14ac:dyDescent="0.25">
      <c r="A156">
        <v>2691833</v>
      </c>
      <c r="B156" t="s">
        <v>490</v>
      </c>
      <c r="C156" t="s">
        <v>491</v>
      </c>
      <c r="D156" t="s">
        <v>492</v>
      </c>
      <c r="E156" t="s">
        <v>72</v>
      </c>
      <c r="F156" t="s">
        <v>96</v>
      </c>
    </row>
    <row r="157" spans="1:6" x14ac:dyDescent="0.25">
      <c r="A157">
        <v>2691841</v>
      </c>
      <c r="B157" t="s">
        <v>493</v>
      </c>
      <c r="C157" t="s">
        <v>494</v>
      </c>
      <c r="D157" t="s">
        <v>52</v>
      </c>
      <c r="E157" t="s">
        <v>53</v>
      </c>
      <c r="F157" t="s">
        <v>54</v>
      </c>
    </row>
    <row r="158" spans="1:6" x14ac:dyDescent="0.25">
      <c r="A158">
        <v>2691868</v>
      </c>
      <c r="B158" t="s">
        <v>495</v>
      </c>
      <c r="C158" t="s">
        <v>496</v>
      </c>
      <c r="D158" t="s">
        <v>52</v>
      </c>
      <c r="E158" t="s">
        <v>53</v>
      </c>
      <c r="F158" t="s">
        <v>54</v>
      </c>
    </row>
    <row r="159" spans="1:6" x14ac:dyDescent="0.25">
      <c r="A159">
        <v>2691876</v>
      </c>
      <c r="B159" t="s">
        <v>497</v>
      </c>
      <c r="C159" t="s">
        <v>498</v>
      </c>
      <c r="D159" t="s">
        <v>499</v>
      </c>
      <c r="E159" t="s">
        <v>72</v>
      </c>
      <c r="F159" t="s">
        <v>125</v>
      </c>
    </row>
    <row r="160" spans="1:6" x14ac:dyDescent="0.25">
      <c r="A160">
        <v>2691884</v>
      </c>
      <c r="B160" t="s">
        <v>500</v>
      </c>
      <c r="C160" t="s">
        <v>501</v>
      </c>
      <c r="D160" t="s">
        <v>502</v>
      </c>
      <c r="E160" t="s">
        <v>146</v>
      </c>
      <c r="F160" t="s">
        <v>147</v>
      </c>
    </row>
    <row r="161" spans="1:6" x14ac:dyDescent="0.25">
      <c r="A161">
        <v>2706369</v>
      </c>
      <c r="B161" t="s">
        <v>503</v>
      </c>
      <c r="C161" t="s">
        <v>504</v>
      </c>
      <c r="D161" t="s">
        <v>117</v>
      </c>
      <c r="E161" t="s">
        <v>53</v>
      </c>
      <c r="F161" t="s">
        <v>54</v>
      </c>
    </row>
    <row r="162" spans="1:6" x14ac:dyDescent="0.25">
      <c r="A162">
        <v>2744937</v>
      </c>
      <c r="B162" t="s">
        <v>505</v>
      </c>
      <c r="C162" t="s">
        <v>506</v>
      </c>
      <c r="D162" t="s">
        <v>324</v>
      </c>
      <c r="E162" t="s">
        <v>121</v>
      </c>
      <c r="F162" t="s">
        <v>122</v>
      </c>
    </row>
    <row r="163" spans="1:6" x14ac:dyDescent="0.25">
      <c r="A163">
        <v>2758164</v>
      </c>
      <c r="B163" t="s">
        <v>137</v>
      </c>
      <c r="C163" t="s">
        <v>507</v>
      </c>
      <c r="D163" t="s">
        <v>406</v>
      </c>
      <c r="E163" t="s">
        <v>64</v>
      </c>
      <c r="F163" t="s">
        <v>270</v>
      </c>
    </row>
    <row r="164" spans="1:6" x14ac:dyDescent="0.25">
      <c r="A164">
        <v>2778785</v>
      </c>
      <c r="B164" t="s">
        <v>508</v>
      </c>
      <c r="C164" t="s">
        <v>509</v>
      </c>
      <c r="D164" t="s">
        <v>117</v>
      </c>
      <c r="E164" t="s">
        <v>53</v>
      </c>
      <c r="F164" t="s">
        <v>54</v>
      </c>
    </row>
    <row r="165" spans="1:6" x14ac:dyDescent="0.25">
      <c r="A165">
        <v>2778831</v>
      </c>
      <c r="B165" t="s">
        <v>510</v>
      </c>
      <c r="C165" t="s">
        <v>34</v>
      </c>
      <c r="D165" t="s">
        <v>511</v>
      </c>
      <c r="E165" t="s">
        <v>53</v>
      </c>
      <c r="F165" t="s">
        <v>54</v>
      </c>
    </row>
    <row r="166" spans="1:6" x14ac:dyDescent="0.25">
      <c r="A166">
        <v>2778858</v>
      </c>
      <c r="B166" t="s">
        <v>207</v>
      </c>
      <c r="C166" t="s">
        <v>512</v>
      </c>
      <c r="D166" t="s">
        <v>513</v>
      </c>
      <c r="E166" t="s">
        <v>64</v>
      </c>
      <c r="F166" t="s">
        <v>236</v>
      </c>
    </row>
    <row r="167" spans="1:6" x14ac:dyDescent="0.25">
      <c r="A167">
        <v>3157245</v>
      </c>
      <c r="B167" t="s">
        <v>514</v>
      </c>
      <c r="C167" t="s">
        <v>515</v>
      </c>
      <c r="D167" t="s">
        <v>52</v>
      </c>
      <c r="E167" t="s">
        <v>53</v>
      </c>
      <c r="F167" t="s">
        <v>54</v>
      </c>
    </row>
    <row r="168" spans="1:6" x14ac:dyDescent="0.25">
      <c r="A168">
        <v>3321452</v>
      </c>
      <c r="B168" t="s">
        <v>516</v>
      </c>
      <c r="C168" t="s">
        <v>517</v>
      </c>
      <c r="D168" t="s">
        <v>52</v>
      </c>
      <c r="E168" t="s">
        <v>53</v>
      </c>
      <c r="F168" t="s">
        <v>54</v>
      </c>
    </row>
    <row r="169" spans="1:6" x14ac:dyDescent="0.25">
      <c r="A169">
        <v>3426572</v>
      </c>
      <c r="B169" t="s">
        <v>518</v>
      </c>
      <c r="C169" t="s">
        <v>519</v>
      </c>
      <c r="D169" t="s">
        <v>52</v>
      </c>
      <c r="E169" t="s">
        <v>53</v>
      </c>
      <c r="F169" t="s">
        <v>54</v>
      </c>
    </row>
    <row r="170" spans="1:6" x14ac:dyDescent="0.25">
      <c r="A170">
        <v>5749018</v>
      </c>
      <c r="B170" t="s">
        <v>520</v>
      </c>
      <c r="C170" t="s">
        <v>521</v>
      </c>
      <c r="D170" t="s">
        <v>522</v>
      </c>
      <c r="E170" t="s">
        <v>181</v>
      </c>
      <c r="F170" t="s">
        <v>182</v>
      </c>
    </row>
    <row r="171" spans="1:6" x14ac:dyDescent="0.25">
      <c r="A171">
        <v>6048692</v>
      </c>
      <c r="B171" t="s">
        <v>523</v>
      </c>
      <c r="C171" t="s">
        <v>524</v>
      </c>
      <c r="D171" t="s">
        <v>281</v>
      </c>
      <c r="E171" t="s">
        <v>139</v>
      </c>
      <c r="F171" t="s">
        <v>282</v>
      </c>
    </row>
    <row r="172" spans="1:6" x14ac:dyDescent="0.25">
      <c r="A172">
        <v>6249604</v>
      </c>
      <c r="B172" t="s">
        <v>233</v>
      </c>
      <c r="C172" t="s">
        <v>525</v>
      </c>
      <c r="D172" t="s">
        <v>526</v>
      </c>
      <c r="E172" t="s">
        <v>72</v>
      </c>
      <c r="F172" t="s">
        <v>125</v>
      </c>
    </row>
    <row r="173" spans="1:6" x14ac:dyDescent="0.25">
      <c r="A173">
        <v>6273874</v>
      </c>
      <c r="B173" t="s">
        <v>527</v>
      </c>
      <c r="C173" t="s">
        <v>528</v>
      </c>
      <c r="D173" t="s">
        <v>529</v>
      </c>
      <c r="E173" t="s">
        <v>146</v>
      </c>
      <c r="F173" t="s">
        <v>306</v>
      </c>
    </row>
    <row r="174" spans="1:6" x14ac:dyDescent="0.25">
      <c r="A174">
        <v>6680305</v>
      </c>
      <c r="B174" t="s">
        <v>530</v>
      </c>
      <c r="C174" t="s">
        <v>531</v>
      </c>
      <c r="D174" t="s">
        <v>52</v>
      </c>
      <c r="E174" t="s">
        <v>53</v>
      </c>
      <c r="F174" t="s">
        <v>54</v>
      </c>
    </row>
    <row r="175" spans="1:6" x14ac:dyDescent="0.25">
      <c r="A175">
        <v>6683134</v>
      </c>
      <c r="B175" t="s">
        <v>532</v>
      </c>
      <c r="C175" t="s">
        <v>533</v>
      </c>
      <c r="D175" t="s">
        <v>534</v>
      </c>
      <c r="E175" t="s">
        <v>181</v>
      </c>
      <c r="F175" t="s">
        <v>182</v>
      </c>
    </row>
    <row r="176" spans="1:6" x14ac:dyDescent="0.25">
      <c r="A176">
        <v>6854729</v>
      </c>
      <c r="B176" t="s">
        <v>535</v>
      </c>
      <c r="C176" t="s">
        <v>35</v>
      </c>
      <c r="D176" t="s">
        <v>536</v>
      </c>
      <c r="E176" t="s">
        <v>121</v>
      </c>
      <c r="F176" t="s">
        <v>122</v>
      </c>
    </row>
    <row r="177" spans="1:6" x14ac:dyDescent="0.25">
      <c r="A177">
        <v>7105088</v>
      </c>
      <c r="B177" t="s">
        <v>537</v>
      </c>
      <c r="C177" t="s">
        <v>538</v>
      </c>
      <c r="D177" t="s">
        <v>539</v>
      </c>
      <c r="E177" t="s">
        <v>139</v>
      </c>
      <c r="F177" t="s">
        <v>282</v>
      </c>
    </row>
    <row r="178" spans="1:6" x14ac:dyDescent="0.25">
      <c r="A178">
        <v>7274351</v>
      </c>
      <c r="B178" t="s">
        <v>540</v>
      </c>
      <c r="C178" t="s">
        <v>541</v>
      </c>
      <c r="D178" t="s">
        <v>542</v>
      </c>
      <c r="E178" t="s">
        <v>72</v>
      </c>
      <c r="F178" t="s">
        <v>96</v>
      </c>
    </row>
    <row r="179" spans="1:6" x14ac:dyDescent="0.25">
      <c r="A179">
        <v>7286082</v>
      </c>
      <c r="B179" t="s">
        <v>543</v>
      </c>
      <c r="C179" t="s">
        <v>36</v>
      </c>
      <c r="D179" t="s">
        <v>330</v>
      </c>
      <c r="E179" t="s">
        <v>181</v>
      </c>
      <c r="F179" t="s">
        <v>331</v>
      </c>
    </row>
    <row r="180" spans="1:6" x14ac:dyDescent="0.25">
      <c r="A180">
        <v>7486596</v>
      </c>
      <c r="B180" t="s">
        <v>544</v>
      </c>
      <c r="C180" t="s">
        <v>545</v>
      </c>
      <c r="D180" t="s">
        <v>546</v>
      </c>
      <c r="E180" t="s">
        <v>53</v>
      </c>
      <c r="F180" t="s">
        <v>54</v>
      </c>
    </row>
    <row r="181" spans="1:6" x14ac:dyDescent="0.25">
      <c r="A181">
        <v>7620098</v>
      </c>
      <c r="B181" t="s">
        <v>547</v>
      </c>
      <c r="C181" t="s">
        <v>548</v>
      </c>
      <c r="D181" t="s">
        <v>117</v>
      </c>
      <c r="E181" t="s">
        <v>53</v>
      </c>
      <c r="F181" t="s">
        <v>54</v>
      </c>
    </row>
    <row r="182" spans="1:6" x14ac:dyDescent="0.25">
      <c r="A182">
        <v>7847777</v>
      </c>
      <c r="B182" t="s">
        <v>549</v>
      </c>
      <c r="C182" t="s">
        <v>550</v>
      </c>
      <c r="D182" t="s">
        <v>551</v>
      </c>
      <c r="E182" t="s">
        <v>139</v>
      </c>
      <c r="F182" t="s">
        <v>140</v>
      </c>
    </row>
    <row r="183" spans="1:6" x14ac:dyDescent="0.25">
      <c r="A183">
        <v>2500388</v>
      </c>
      <c r="B183" t="s">
        <v>552</v>
      </c>
      <c r="C183" t="s">
        <v>553</v>
      </c>
      <c r="D183" t="s">
        <v>300</v>
      </c>
      <c r="E183" t="s">
        <v>72</v>
      </c>
      <c r="F183" t="s">
        <v>77</v>
      </c>
    </row>
    <row r="184" spans="1:6" x14ac:dyDescent="0.25">
      <c r="A184">
        <v>2691450</v>
      </c>
      <c r="B184" t="s">
        <v>554</v>
      </c>
      <c r="C184" t="s">
        <v>555</v>
      </c>
      <c r="D184" t="s">
        <v>556</v>
      </c>
      <c r="E184" t="s">
        <v>72</v>
      </c>
      <c r="F184" t="s">
        <v>73</v>
      </c>
    </row>
    <row r="185" spans="1:6" x14ac:dyDescent="0.25">
      <c r="A185">
        <v>451126</v>
      </c>
      <c r="B185" t="s">
        <v>557</v>
      </c>
      <c r="C185" t="s">
        <v>558</v>
      </c>
      <c r="D185" t="s">
        <v>406</v>
      </c>
      <c r="E185" t="s">
        <v>64</v>
      </c>
      <c r="F185" t="s">
        <v>270</v>
      </c>
    </row>
    <row r="186" spans="1:6" x14ac:dyDescent="0.25">
      <c r="A186">
        <v>2691892</v>
      </c>
      <c r="B186" t="s">
        <v>559</v>
      </c>
      <c r="C186" t="s">
        <v>560</v>
      </c>
      <c r="D186" t="s">
        <v>226</v>
      </c>
      <c r="E186" t="s">
        <v>72</v>
      </c>
      <c r="F186" t="s">
        <v>96</v>
      </c>
    </row>
    <row r="187" spans="1:6" x14ac:dyDescent="0.25">
      <c r="A187">
        <v>7278977</v>
      </c>
      <c r="B187" t="s">
        <v>561</v>
      </c>
      <c r="C187" t="s">
        <v>562</v>
      </c>
      <c r="D187" t="s">
        <v>563</v>
      </c>
      <c r="E187" t="s">
        <v>146</v>
      </c>
      <c r="F187" t="s">
        <v>147</v>
      </c>
    </row>
    <row r="188" spans="1:6" x14ac:dyDescent="0.25">
      <c r="A188">
        <v>2691531</v>
      </c>
      <c r="B188" t="s">
        <v>564</v>
      </c>
      <c r="C188" t="s">
        <v>565</v>
      </c>
      <c r="D188" t="s">
        <v>566</v>
      </c>
      <c r="E188" t="s">
        <v>64</v>
      </c>
      <c r="F188" t="s">
        <v>236</v>
      </c>
    </row>
    <row r="189" spans="1:6" x14ac:dyDescent="0.25">
      <c r="A189">
        <v>9175849</v>
      </c>
      <c r="B189" t="s">
        <v>567</v>
      </c>
      <c r="C189" t="s">
        <v>39</v>
      </c>
      <c r="D189" t="s">
        <v>281</v>
      </c>
      <c r="E189" t="s">
        <v>139</v>
      </c>
      <c r="F189" t="s">
        <v>282</v>
      </c>
    </row>
    <row r="190" spans="1:6" x14ac:dyDescent="0.25">
      <c r="A190">
        <v>136751</v>
      </c>
      <c r="B190" t="s">
        <v>568</v>
      </c>
      <c r="C190" t="s">
        <v>1</v>
      </c>
      <c r="D190" t="s">
        <v>52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F3F4-4691-4010-B150-C35B00B3E49E}">
  <dimension ref="A1:E36"/>
  <sheetViews>
    <sheetView topLeftCell="A4" workbookViewId="0">
      <selection activeCell="E36" sqref="E36"/>
    </sheetView>
  </sheetViews>
  <sheetFormatPr defaultRowHeight="15" x14ac:dyDescent="0.25"/>
  <cols>
    <col min="1" max="1" width="63.7109375" bestFit="1" customWidth="1"/>
    <col min="2" max="2" width="5.85546875" bestFit="1" customWidth="1"/>
    <col min="3" max="3" width="16.85546875" bestFit="1" customWidth="1"/>
    <col min="4" max="4" width="15.85546875" style="1" bestFit="1" customWidth="1"/>
    <col min="5" max="5" width="16.85546875" bestFit="1" customWidth="1"/>
  </cols>
  <sheetData>
    <row r="1" spans="1:5" x14ac:dyDescent="0.25">
      <c r="A1" t="s">
        <v>0</v>
      </c>
      <c r="B1" t="s">
        <v>41</v>
      </c>
      <c r="C1" t="s">
        <v>42</v>
      </c>
      <c r="D1" s="1" t="s">
        <v>43</v>
      </c>
      <c r="E1" t="s">
        <v>40</v>
      </c>
    </row>
    <row r="2" spans="1:5" x14ac:dyDescent="0.25">
      <c r="A2" t="s">
        <v>573</v>
      </c>
      <c r="B2">
        <v>7</v>
      </c>
      <c r="C2" s="1">
        <v>121405.68</v>
      </c>
      <c r="D2" s="1">
        <v>0</v>
      </c>
      <c r="E2" s="2">
        <f>C2+D2</f>
        <v>121405.68</v>
      </c>
    </row>
    <row r="3" spans="1:5" x14ac:dyDescent="0.25">
      <c r="A3" t="s">
        <v>2</v>
      </c>
      <c r="B3">
        <v>110</v>
      </c>
      <c r="C3" s="1">
        <v>243797.71</v>
      </c>
      <c r="D3" s="1">
        <v>4305.57</v>
      </c>
      <c r="E3" s="2">
        <f t="shared" ref="E3:E36" si="0">C3+D3</f>
        <v>248103.28</v>
      </c>
    </row>
    <row r="4" spans="1:5" x14ac:dyDescent="0.25">
      <c r="A4" t="s">
        <v>3</v>
      </c>
      <c r="B4">
        <v>87</v>
      </c>
      <c r="C4" s="1">
        <v>242372.98</v>
      </c>
      <c r="D4" s="1">
        <v>5217.82</v>
      </c>
      <c r="E4" s="2">
        <f t="shared" si="0"/>
        <v>247590.80000000002</v>
      </c>
    </row>
    <row r="5" spans="1:5" x14ac:dyDescent="0.25">
      <c r="A5" t="s">
        <v>4</v>
      </c>
      <c r="B5">
        <v>43</v>
      </c>
      <c r="C5" s="1">
        <v>109516.14</v>
      </c>
      <c r="D5" s="1">
        <v>1864.4499999999998</v>
      </c>
      <c r="E5" s="2">
        <f t="shared" si="0"/>
        <v>111380.59</v>
      </c>
    </row>
    <row r="6" spans="1:5" x14ac:dyDescent="0.25">
      <c r="A6" t="s">
        <v>5</v>
      </c>
      <c r="B6">
        <v>277</v>
      </c>
      <c r="C6" s="1">
        <v>1213339.8700000001</v>
      </c>
      <c r="D6" s="1">
        <v>32100.020000000004</v>
      </c>
      <c r="E6" s="2">
        <f t="shared" si="0"/>
        <v>1245439.8900000001</v>
      </c>
    </row>
    <row r="7" spans="1:5" x14ac:dyDescent="0.25">
      <c r="A7" t="s">
        <v>6</v>
      </c>
      <c r="B7">
        <v>146</v>
      </c>
      <c r="C7" s="1">
        <v>414268.11</v>
      </c>
      <c r="D7" s="1">
        <v>5955.12</v>
      </c>
      <c r="E7" s="2">
        <f t="shared" si="0"/>
        <v>420223.23</v>
      </c>
    </row>
    <row r="8" spans="1:5" x14ac:dyDescent="0.25">
      <c r="A8" t="s">
        <v>8</v>
      </c>
      <c r="B8">
        <v>200</v>
      </c>
      <c r="C8" s="1">
        <v>792685.75</v>
      </c>
      <c r="D8" s="1">
        <v>1106.77</v>
      </c>
      <c r="E8" s="2">
        <f t="shared" si="0"/>
        <v>793792.52</v>
      </c>
    </row>
    <row r="9" spans="1:5" x14ac:dyDescent="0.25">
      <c r="A9" t="s">
        <v>9</v>
      </c>
      <c r="B9">
        <v>17</v>
      </c>
      <c r="C9" s="1">
        <v>31481.34</v>
      </c>
      <c r="D9" s="1">
        <v>316.22000000000003</v>
      </c>
      <c r="E9" s="2">
        <f t="shared" si="0"/>
        <v>31797.56</v>
      </c>
    </row>
    <row r="10" spans="1:5" x14ac:dyDescent="0.25">
      <c r="A10" t="s">
        <v>10</v>
      </c>
      <c r="B10">
        <v>73</v>
      </c>
      <c r="C10" s="1">
        <v>160249.47</v>
      </c>
      <c r="D10" s="1">
        <v>5700.0999999999995</v>
      </c>
      <c r="E10" s="2">
        <f t="shared" si="0"/>
        <v>165949.57</v>
      </c>
    </row>
    <row r="11" spans="1:5" x14ac:dyDescent="0.25">
      <c r="A11" t="s">
        <v>11</v>
      </c>
      <c r="B11">
        <v>72</v>
      </c>
      <c r="C11" s="1">
        <v>311653.33</v>
      </c>
      <c r="D11" s="1">
        <v>1635.61</v>
      </c>
      <c r="E11" s="2">
        <f t="shared" si="0"/>
        <v>313288.94</v>
      </c>
    </row>
    <row r="12" spans="1:5" x14ac:dyDescent="0.25">
      <c r="A12" t="s">
        <v>12</v>
      </c>
      <c r="B12">
        <v>36</v>
      </c>
      <c r="C12" s="1">
        <v>78072.509999999995</v>
      </c>
      <c r="D12" s="1">
        <v>790.55000000000007</v>
      </c>
      <c r="E12" s="2">
        <f t="shared" si="0"/>
        <v>78863.06</v>
      </c>
    </row>
    <row r="13" spans="1:5" x14ac:dyDescent="0.25">
      <c r="A13" t="s">
        <v>13</v>
      </c>
      <c r="B13">
        <v>81</v>
      </c>
      <c r="C13" s="1">
        <v>181563.95</v>
      </c>
      <c r="D13" s="1">
        <v>1504.9900000000002</v>
      </c>
      <c r="E13" s="2">
        <f t="shared" si="0"/>
        <v>183068.94</v>
      </c>
    </row>
    <row r="14" spans="1:5" x14ac:dyDescent="0.25">
      <c r="A14" t="s">
        <v>14</v>
      </c>
      <c r="B14">
        <v>189</v>
      </c>
      <c r="C14" s="1">
        <v>435125.32</v>
      </c>
      <c r="D14" s="1">
        <v>15769.309999999998</v>
      </c>
      <c r="E14" s="2">
        <f t="shared" si="0"/>
        <v>450894.63</v>
      </c>
    </row>
    <row r="15" spans="1:5" x14ac:dyDescent="0.25">
      <c r="A15" t="s">
        <v>15</v>
      </c>
      <c r="B15">
        <v>27</v>
      </c>
      <c r="C15" s="1">
        <v>323500</v>
      </c>
      <c r="D15" s="1">
        <v>303.32000000000005</v>
      </c>
      <c r="E15" s="2">
        <f t="shared" si="0"/>
        <v>323803.32</v>
      </c>
    </row>
    <row r="16" spans="1:5" x14ac:dyDescent="0.25">
      <c r="A16" t="s">
        <v>16</v>
      </c>
      <c r="B16">
        <v>705</v>
      </c>
      <c r="C16" s="1">
        <v>2948528.6</v>
      </c>
      <c r="D16" s="1">
        <v>2730.5199999999995</v>
      </c>
      <c r="E16" s="2">
        <f t="shared" si="0"/>
        <v>2951259.12</v>
      </c>
    </row>
    <row r="17" spans="1:5" x14ac:dyDescent="0.25">
      <c r="A17" t="s">
        <v>17</v>
      </c>
      <c r="B17">
        <v>279</v>
      </c>
      <c r="C17" s="1">
        <v>950616.96</v>
      </c>
      <c r="D17" s="1">
        <v>4777.2800000000007</v>
      </c>
      <c r="E17" s="2">
        <f t="shared" si="0"/>
        <v>955394.24</v>
      </c>
    </row>
    <row r="18" spans="1:5" x14ac:dyDescent="0.25">
      <c r="A18" t="s">
        <v>18</v>
      </c>
      <c r="B18">
        <v>260</v>
      </c>
      <c r="C18" s="1">
        <v>795438.86</v>
      </c>
      <c r="D18" s="1">
        <v>8051.8399999999992</v>
      </c>
      <c r="E18" s="2">
        <f t="shared" si="0"/>
        <v>803490.7</v>
      </c>
    </row>
    <row r="19" spans="1:5" x14ac:dyDescent="0.25">
      <c r="A19" t="s">
        <v>19</v>
      </c>
      <c r="B19">
        <v>41</v>
      </c>
      <c r="C19" s="1">
        <v>104606.6</v>
      </c>
      <c r="D19" s="1">
        <v>1551.6</v>
      </c>
      <c r="E19" s="2">
        <f t="shared" si="0"/>
        <v>106158.20000000001</v>
      </c>
    </row>
    <row r="20" spans="1:5" x14ac:dyDescent="0.25">
      <c r="A20" t="s">
        <v>20</v>
      </c>
      <c r="B20">
        <v>170</v>
      </c>
      <c r="C20" s="1">
        <v>392669.64</v>
      </c>
      <c r="D20" s="1">
        <v>3681.5999999999995</v>
      </c>
      <c r="E20" s="2">
        <f t="shared" si="0"/>
        <v>396351.24</v>
      </c>
    </row>
    <row r="21" spans="1:5" x14ac:dyDescent="0.25">
      <c r="A21" t="s">
        <v>23</v>
      </c>
      <c r="B21">
        <v>219</v>
      </c>
      <c r="C21" s="1">
        <v>2184479.34</v>
      </c>
      <c r="D21" s="1">
        <v>1818.83</v>
      </c>
      <c r="E21" s="2">
        <f t="shared" si="0"/>
        <v>2186298.17</v>
      </c>
    </row>
    <row r="22" spans="1:5" x14ac:dyDescent="0.25">
      <c r="A22" t="s">
        <v>25</v>
      </c>
      <c r="B22">
        <v>33</v>
      </c>
      <c r="C22" s="1">
        <v>69023.850000000006</v>
      </c>
      <c r="D22" s="1">
        <v>0</v>
      </c>
      <c r="E22" s="2">
        <f t="shared" si="0"/>
        <v>69023.850000000006</v>
      </c>
    </row>
    <row r="23" spans="1:5" x14ac:dyDescent="0.25">
      <c r="A23" t="s">
        <v>26</v>
      </c>
      <c r="B23">
        <v>12</v>
      </c>
      <c r="C23" s="1">
        <v>7010.35</v>
      </c>
      <c r="D23" s="1">
        <v>316.22000000000003</v>
      </c>
      <c r="E23" s="2">
        <f t="shared" si="0"/>
        <v>7326.5700000000006</v>
      </c>
    </row>
    <row r="24" spans="1:5" x14ac:dyDescent="0.25">
      <c r="A24" t="s">
        <v>27</v>
      </c>
      <c r="B24">
        <v>47</v>
      </c>
      <c r="C24" s="1">
        <v>97304.08</v>
      </c>
      <c r="D24" s="1">
        <v>2697.6499999999996</v>
      </c>
      <c r="E24" s="2">
        <f t="shared" si="0"/>
        <v>100001.73</v>
      </c>
    </row>
    <row r="25" spans="1:5" x14ac:dyDescent="0.25">
      <c r="A25" t="s">
        <v>28</v>
      </c>
      <c r="B25">
        <v>147</v>
      </c>
      <c r="C25" s="1">
        <v>899105.14</v>
      </c>
      <c r="D25" s="1">
        <v>2022.56</v>
      </c>
      <c r="E25" s="2">
        <f t="shared" si="0"/>
        <v>901127.70000000007</v>
      </c>
    </row>
    <row r="26" spans="1:5" x14ac:dyDescent="0.25">
      <c r="A26" t="s">
        <v>29</v>
      </c>
      <c r="B26">
        <v>131</v>
      </c>
      <c r="C26" s="1">
        <v>625790.5</v>
      </c>
      <c r="D26" s="1">
        <v>1373.98</v>
      </c>
      <c r="E26" s="2">
        <f t="shared" si="0"/>
        <v>627164.48</v>
      </c>
    </row>
    <row r="27" spans="1:5" x14ac:dyDescent="0.25">
      <c r="A27" t="s">
        <v>31</v>
      </c>
      <c r="B27">
        <v>39</v>
      </c>
      <c r="C27" s="1">
        <v>102558.79</v>
      </c>
      <c r="D27" s="1">
        <v>0</v>
      </c>
      <c r="E27" s="2">
        <f t="shared" si="0"/>
        <v>102558.79</v>
      </c>
    </row>
    <row r="28" spans="1:5" x14ac:dyDescent="0.25">
      <c r="A28" t="s">
        <v>32</v>
      </c>
      <c r="B28">
        <v>21</v>
      </c>
      <c r="C28" s="1">
        <v>13558.06</v>
      </c>
      <c r="D28" s="1">
        <v>474.33000000000004</v>
      </c>
      <c r="E28" s="2">
        <f t="shared" si="0"/>
        <v>14032.39</v>
      </c>
    </row>
    <row r="29" spans="1:5" x14ac:dyDescent="0.25">
      <c r="A29" t="s">
        <v>33</v>
      </c>
      <c r="B29">
        <v>76</v>
      </c>
      <c r="C29" s="1">
        <v>164894.15</v>
      </c>
      <c r="D29" s="1">
        <v>922.86000000000013</v>
      </c>
      <c r="E29" s="2">
        <f t="shared" si="0"/>
        <v>165817.00999999998</v>
      </c>
    </row>
    <row r="30" spans="1:5" x14ac:dyDescent="0.25">
      <c r="A30" t="s">
        <v>34</v>
      </c>
      <c r="B30">
        <v>72</v>
      </c>
      <c r="C30" s="1">
        <v>216698.41</v>
      </c>
      <c r="D30" s="1">
        <v>7145.24</v>
      </c>
      <c r="E30" s="2">
        <f t="shared" si="0"/>
        <v>223843.65</v>
      </c>
    </row>
    <row r="31" spans="1:5" x14ac:dyDescent="0.25">
      <c r="A31" t="s">
        <v>35</v>
      </c>
      <c r="B31">
        <v>77</v>
      </c>
      <c r="C31" s="1">
        <v>46790.14</v>
      </c>
      <c r="D31" s="1">
        <v>8072.78</v>
      </c>
      <c r="E31" s="2">
        <f t="shared" si="0"/>
        <v>54862.92</v>
      </c>
    </row>
    <row r="32" spans="1:5" x14ac:dyDescent="0.25">
      <c r="A32" t="s">
        <v>538</v>
      </c>
      <c r="B32">
        <v>46</v>
      </c>
      <c r="C32" s="1">
        <v>27892.47</v>
      </c>
      <c r="D32" s="1">
        <v>956.05</v>
      </c>
      <c r="E32" s="2">
        <f t="shared" si="0"/>
        <v>28848.52</v>
      </c>
    </row>
    <row r="33" spans="1:5" x14ac:dyDescent="0.25">
      <c r="A33" t="s">
        <v>37</v>
      </c>
      <c r="B33">
        <v>199</v>
      </c>
      <c r="C33" s="1">
        <v>96046.64</v>
      </c>
      <c r="D33" s="1">
        <v>4027.1200000000003</v>
      </c>
      <c r="E33" s="2">
        <f t="shared" si="0"/>
        <v>100073.76</v>
      </c>
    </row>
    <row r="34" spans="1:5" x14ac:dyDescent="0.25">
      <c r="A34" t="s">
        <v>38</v>
      </c>
      <c r="B34">
        <v>16</v>
      </c>
      <c r="C34" s="1">
        <v>7764.95</v>
      </c>
      <c r="D34" s="1">
        <v>976.08</v>
      </c>
      <c r="E34" s="2">
        <f t="shared" si="0"/>
        <v>8741.0300000000007</v>
      </c>
    </row>
    <row r="35" spans="1:5" x14ac:dyDescent="0.25">
      <c r="A35" t="s">
        <v>39</v>
      </c>
      <c r="B35">
        <v>6</v>
      </c>
      <c r="C35" s="1">
        <v>50278.1</v>
      </c>
      <c r="D35" s="1">
        <v>0</v>
      </c>
      <c r="E35" s="2">
        <f t="shared" si="0"/>
        <v>50278.1</v>
      </c>
    </row>
    <row r="36" spans="1:5" x14ac:dyDescent="0.25">
      <c r="A36" t="s">
        <v>40</v>
      </c>
      <c r="B36">
        <v>3961</v>
      </c>
      <c r="C36" s="1">
        <v>14460087.789999999</v>
      </c>
      <c r="D36" s="1">
        <v>128166.38999999998</v>
      </c>
      <c r="E36" s="2">
        <f t="shared" si="0"/>
        <v>14588254.18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C8B6-2559-4E6F-86F2-CCE70EBB8A94}">
  <dimension ref="A1:E29"/>
  <sheetViews>
    <sheetView workbookViewId="0">
      <selection activeCell="E24" sqref="E24"/>
    </sheetView>
  </sheetViews>
  <sheetFormatPr defaultRowHeight="15" x14ac:dyDescent="0.25"/>
  <cols>
    <col min="1" max="1" width="62.85546875" bestFit="1" customWidth="1"/>
    <col min="3" max="3" width="14.28515625" bestFit="1" customWidth="1"/>
    <col min="4" max="4" width="13.28515625" bestFit="1" customWidth="1"/>
    <col min="5" max="5" width="14.28515625" bestFit="1" customWidth="1"/>
  </cols>
  <sheetData>
    <row r="1" spans="1:5" x14ac:dyDescent="0.25">
      <c r="A1" t="s">
        <v>0</v>
      </c>
      <c r="B1" t="s">
        <v>41</v>
      </c>
      <c r="C1" t="s">
        <v>42</v>
      </c>
      <c r="D1" t="s">
        <v>43</v>
      </c>
      <c r="E1" t="s">
        <v>40</v>
      </c>
    </row>
    <row r="2" spans="1:5" x14ac:dyDescent="0.25">
      <c r="A2" t="s">
        <v>1</v>
      </c>
      <c r="B2">
        <v>1</v>
      </c>
      <c r="C2" s="1">
        <v>219.12</v>
      </c>
      <c r="D2" s="1">
        <v>657.36</v>
      </c>
      <c r="E2" s="2">
        <f>C2+D2</f>
        <v>876.48</v>
      </c>
    </row>
    <row r="3" spans="1:5" x14ac:dyDescent="0.25">
      <c r="A3" t="s">
        <v>2</v>
      </c>
      <c r="B3">
        <v>7</v>
      </c>
      <c r="C3" s="1">
        <v>1581.84</v>
      </c>
      <c r="D3" s="1">
        <v>4601.5200000000004</v>
      </c>
      <c r="E3" s="2">
        <f t="shared" ref="E3:E24" si="0">C3+D3</f>
        <v>6183.3600000000006</v>
      </c>
    </row>
    <row r="4" spans="1:5" x14ac:dyDescent="0.25">
      <c r="A4" t="s">
        <v>3</v>
      </c>
      <c r="B4">
        <v>4</v>
      </c>
      <c r="C4" s="1">
        <v>876.48</v>
      </c>
      <c r="D4" s="1">
        <v>2629.44</v>
      </c>
      <c r="E4" s="2">
        <f t="shared" si="0"/>
        <v>3505.92</v>
      </c>
    </row>
    <row r="5" spans="1:5" x14ac:dyDescent="0.25">
      <c r="A5" t="s">
        <v>4</v>
      </c>
      <c r="B5">
        <v>1</v>
      </c>
      <c r="C5" s="1">
        <v>879.51</v>
      </c>
      <c r="D5" s="1">
        <v>309.73</v>
      </c>
      <c r="E5" s="2">
        <f t="shared" si="0"/>
        <v>1189.24</v>
      </c>
    </row>
    <row r="6" spans="1:5" x14ac:dyDescent="0.25">
      <c r="A6" t="s">
        <v>5</v>
      </c>
      <c r="B6">
        <v>6</v>
      </c>
      <c r="C6" s="1">
        <v>11213.1</v>
      </c>
      <c r="D6" s="1">
        <v>0</v>
      </c>
      <c r="E6" s="2">
        <f t="shared" si="0"/>
        <v>11213.1</v>
      </c>
    </row>
    <row r="7" spans="1:5" x14ac:dyDescent="0.25">
      <c r="A7" t="s">
        <v>6</v>
      </c>
      <c r="B7">
        <v>6</v>
      </c>
      <c r="C7" s="1">
        <v>1322.72</v>
      </c>
      <c r="D7" s="1">
        <v>3944.16</v>
      </c>
      <c r="E7" s="2">
        <f t="shared" si="0"/>
        <v>5266.88</v>
      </c>
    </row>
    <row r="8" spans="1:5" x14ac:dyDescent="0.25">
      <c r="A8" t="s">
        <v>8</v>
      </c>
      <c r="B8">
        <v>12</v>
      </c>
      <c r="C8" s="1">
        <v>6539.26</v>
      </c>
      <c r="D8" s="1">
        <v>0</v>
      </c>
      <c r="E8" s="2">
        <f t="shared" si="0"/>
        <v>6539.26</v>
      </c>
    </row>
    <row r="9" spans="1:5" x14ac:dyDescent="0.25">
      <c r="A9" t="s">
        <v>11</v>
      </c>
      <c r="B9">
        <v>26</v>
      </c>
      <c r="C9" s="1">
        <v>15451.72</v>
      </c>
      <c r="D9" s="1">
        <v>0</v>
      </c>
      <c r="E9" s="2">
        <f t="shared" si="0"/>
        <v>15451.72</v>
      </c>
    </row>
    <row r="10" spans="1:5" x14ac:dyDescent="0.25">
      <c r="A10" t="s">
        <v>14</v>
      </c>
      <c r="B10">
        <v>43</v>
      </c>
      <c r="C10" s="1">
        <v>19591.78</v>
      </c>
      <c r="D10" s="1">
        <v>7230.96</v>
      </c>
      <c r="E10" s="2">
        <f t="shared" si="0"/>
        <v>26822.739999999998</v>
      </c>
    </row>
    <row r="11" spans="1:5" x14ac:dyDescent="0.25">
      <c r="A11" t="s">
        <v>15</v>
      </c>
      <c r="B11">
        <v>1</v>
      </c>
      <c r="C11" s="1">
        <v>575.48</v>
      </c>
      <c r="D11" s="1">
        <v>1300</v>
      </c>
      <c r="E11" s="2">
        <f t="shared" si="0"/>
        <v>1875.48</v>
      </c>
    </row>
    <row r="12" spans="1:5" x14ac:dyDescent="0.25">
      <c r="A12" t="s">
        <v>18</v>
      </c>
      <c r="B12">
        <v>1</v>
      </c>
      <c r="C12" s="1">
        <v>2366.56</v>
      </c>
      <c r="D12" s="1">
        <v>0</v>
      </c>
      <c r="E12" s="2">
        <f t="shared" si="0"/>
        <v>2366.56</v>
      </c>
    </row>
    <row r="13" spans="1:5" x14ac:dyDescent="0.25">
      <c r="A13" t="s">
        <v>19</v>
      </c>
      <c r="B13">
        <v>5</v>
      </c>
      <c r="C13" s="1">
        <v>1454.85</v>
      </c>
      <c r="D13" s="1">
        <v>3728.55</v>
      </c>
      <c r="E13" s="2">
        <f t="shared" si="0"/>
        <v>5183.3999999999996</v>
      </c>
    </row>
    <row r="14" spans="1:5" x14ac:dyDescent="0.25">
      <c r="A14" t="s">
        <v>23</v>
      </c>
      <c r="B14">
        <v>19</v>
      </c>
      <c r="C14" s="1">
        <v>60345.34</v>
      </c>
      <c r="D14" s="1">
        <v>3699.1099999999997</v>
      </c>
      <c r="E14" s="2">
        <f t="shared" si="0"/>
        <v>64044.45</v>
      </c>
    </row>
    <row r="15" spans="1:5" x14ac:dyDescent="0.25">
      <c r="A15" t="s">
        <v>27</v>
      </c>
      <c r="B15">
        <v>3</v>
      </c>
      <c r="C15" s="1">
        <v>657.36</v>
      </c>
      <c r="D15" s="1">
        <v>1972.08</v>
      </c>
      <c r="E15" s="2">
        <f t="shared" si="0"/>
        <v>2629.44</v>
      </c>
    </row>
    <row r="16" spans="1:5" x14ac:dyDescent="0.25">
      <c r="A16" t="s">
        <v>28</v>
      </c>
      <c r="B16">
        <v>25</v>
      </c>
      <c r="C16" s="1">
        <v>39213.410000000003</v>
      </c>
      <c r="D16" s="1">
        <v>0</v>
      </c>
      <c r="E16" s="2">
        <f t="shared" si="0"/>
        <v>39213.410000000003</v>
      </c>
    </row>
    <row r="17" spans="1:5" x14ac:dyDescent="0.25">
      <c r="A17" t="s">
        <v>29</v>
      </c>
      <c r="B17">
        <v>143</v>
      </c>
      <c r="C17" s="1">
        <v>611265.43000000005</v>
      </c>
      <c r="D17" s="1">
        <v>6573.6</v>
      </c>
      <c r="E17" s="2">
        <f t="shared" si="0"/>
        <v>617839.03</v>
      </c>
    </row>
    <row r="18" spans="1:5" x14ac:dyDescent="0.25">
      <c r="A18" t="s">
        <v>31</v>
      </c>
      <c r="B18">
        <v>31</v>
      </c>
      <c r="C18" s="1">
        <v>7294.07</v>
      </c>
      <c r="D18" s="1">
        <v>19720.8</v>
      </c>
      <c r="E18" s="2">
        <f t="shared" si="0"/>
        <v>27014.87</v>
      </c>
    </row>
    <row r="19" spans="1:5" x14ac:dyDescent="0.25">
      <c r="A19" t="s">
        <v>32</v>
      </c>
      <c r="B19">
        <v>1</v>
      </c>
      <c r="C19" s="1">
        <v>974.63</v>
      </c>
      <c r="D19" s="1">
        <v>0</v>
      </c>
      <c r="E19" s="2">
        <f t="shared" si="0"/>
        <v>974.63</v>
      </c>
    </row>
    <row r="20" spans="1:5" x14ac:dyDescent="0.25">
      <c r="A20" t="s">
        <v>33</v>
      </c>
      <c r="B20">
        <v>9</v>
      </c>
      <c r="C20" s="1">
        <v>3399.58</v>
      </c>
      <c r="D20" s="1">
        <v>4601.5200000000004</v>
      </c>
      <c r="E20" s="2">
        <f t="shared" si="0"/>
        <v>8001.1</v>
      </c>
    </row>
    <row r="21" spans="1:5" x14ac:dyDescent="0.25">
      <c r="A21" t="s">
        <v>35</v>
      </c>
      <c r="B21">
        <v>19</v>
      </c>
      <c r="C21" s="1">
        <v>9165.24</v>
      </c>
      <c r="D21" s="1">
        <v>1300</v>
      </c>
      <c r="E21" s="2">
        <f t="shared" si="0"/>
        <v>10465.24</v>
      </c>
    </row>
    <row r="22" spans="1:5" x14ac:dyDescent="0.25">
      <c r="A22" t="s">
        <v>37</v>
      </c>
      <c r="B22">
        <v>2</v>
      </c>
      <c r="C22" s="1">
        <v>454.24</v>
      </c>
      <c r="D22" s="1">
        <v>1314.72</v>
      </c>
      <c r="E22" s="2">
        <f t="shared" si="0"/>
        <v>1768.96</v>
      </c>
    </row>
    <row r="23" spans="1:5" x14ac:dyDescent="0.25">
      <c r="A23" t="s">
        <v>39</v>
      </c>
      <c r="B23">
        <v>3</v>
      </c>
      <c r="C23" s="1">
        <v>14105.52</v>
      </c>
      <c r="D23" s="1">
        <v>0</v>
      </c>
      <c r="E23" s="2">
        <f t="shared" si="0"/>
        <v>14105.52</v>
      </c>
    </row>
    <row r="24" spans="1:5" x14ac:dyDescent="0.25">
      <c r="A24" t="s">
        <v>40</v>
      </c>
      <c r="B24">
        <v>368</v>
      </c>
      <c r="C24" s="1">
        <v>808947.24</v>
      </c>
      <c r="D24" s="1">
        <v>63583.55</v>
      </c>
      <c r="E24" s="2">
        <f t="shared" si="0"/>
        <v>872530.79</v>
      </c>
    </row>
    <row r="25" spans="1:5" x14ac:dyDescent="0.25">
      <c r="C25" s="1"/>
      <c r="D25" s="1"/>
      <c r="E25" s="2"/>
    </row>
    <row r="26" spans="1:5" x14ac:dyDescent="0.25">
      <c r="C26" s="1"/>
      <c r="D26" s="1"/>
      <c r="E26" s="2"/>
    </row>
    <row r="27" spans="1:5" x14ac:dyDescent="0.25">
      <c r="C27" s="1"/>
      <c r="D27" s="1"/>
      <c r="E27" s="2"/>
    </row>
    <row r="28" spans="1:5" x14ac:dyDescent="0.25">
      <c r="C28" s="1"/>
      <c r="D28" s="1"/>
      <c r="E28" s="2"/>
    </row>
    <row r="29" spans="1:5" x14ac:dyDescent="0.25">
      <c r="C29" s="1"/>
      <c r="D29" s="1"/>
      <c r="E29" s="2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FBCA-CFD9-4DED-8314-E8FAAC3546D1}">
  <dimension ref="A1:D16"/>
  <sheetViews>
    <sheetView workbookViewId="0">
      <selection activeCell="D2" sqref="D2:D15"/>
    </sheetView>
  </sheetViews>
  <sheetFormatPr defaultRowHeight="15" x14ac:dyDescent="0.25"/>
  <cols>
    <col min="1" max="1" width="63.7109375" bestFit="1" customWidth="1"/>
    <col min="2" max="2" width="15.85546875" bestFit="1" customWidth="1"/>
    <col min="3" max="4" width="14.28515625" bestFit="1" customWidth="1"/>
  </cols>
  <sheetData>
    <row r="1" spans="1:4" x14ac:dyDescent="0.25">
      <c r="A1" t="s">
        <v>0</v>
      </c>
      <c r="B1" t="s">
        <v>44</v>
      </c>
      <c r="C1" t="s">
        <v>570</v>
      </c>
      <c r="D1" t="s">
        <v>571</v>
      </c>
    </row>
    <row r="2" spans="1:4" x14ac:dyDescent="0.25">
      <c r="A2" t="s">
        <v>2</v>
      </c>
      <c r="B2" s="1">
        <v>8000</v>
      </c>
      <c r="C2" s="1">
        <v>360</v>
      </c>
      <c r="D2" s="2">
        <f>B2-C2</f>
        <v>7640</v>
      </c>
    </row>
    <row r="3" spans="1:4" x14ac:dyDescent="0.25">
      <c r="A3" t="s">
        <v>3</v>
      </c>
      <c r="B3" s="1">
        <v>50450.259999999995</v>
      </c>
      <c r="C3" s="1">
        <v>21040.25</v>
      </c>
      <c r="D3" s="2">
        <f t="shared" ref="D3:D14" si="0">B3-C3</f>
        <v>29410.009999999995</v>
      </c>
    </row>
    <row r="4" spans="1:4" x14ac:dyDescent="0.25">
      <c r="A4" t="s">
        <v>5</v>
      </c>
      <c r="B4" s="1">
        <v>95972.290000000008</v>
      </c>
      <c r="C4" s="1">
        <v>18497.09</v>
      </c>
      <c r="D4" s="2">
        <f t="shared" si="0"/>
        <v>77475.200000000012</v>
      </c>
    </row>
    <row r="5" spans="1:4" x14ac:dyDescent="0.25">
      <c r="A5" t="s">
        <v>13</v>
      </c>
      <c r="B5" s="1">
        <v>4000</v>
      </c>
      <c r="C5" s="1">
        <v>0</v>
      </c>
      <c r="D5" s="2">
        <f t="shared" si="0"/>
        <v>4000</v>
      </c>
    </row>
    <row r="6" spans="1:4" x14ac:dyDescent="0.25">
      <c r="A6" t="s">
        <v>16</v>
      </c>
      <c r="B6" s="1">
        <v>8000</v>
      </c>
      <c r="C6" s="1">
        <v>0</v>
      </c>
      <c r="D6" s="2">
        <f t="shared" si="0"/>
        <v>8000</v>
      </c>
    </row>
    <row r="7" spans="1:4" x14ac:dyDescent="0.25">
      <c r="A7" t="s">
        <v>17</v>
      </c>
      <c r="B7" s="1">
        <v>113952.26000000001</v>
      </c>
      <c r="C7" s="1">
        <v>43780.05</v>
      </c>
      <c r="D7" s="2">
        <f t="shared" si="0"/>
        <v>70172.210000000006</v>
      </c>
    </row>
    <row r="8" spans="1:4" x14ac:dyDescent="0.25">
      <c r="A8" t="s">
        <v>18</v>
      </c>
      <c r="B8" s="1">
        <v>18000</v>
      </c>
      <c r="C8" s="1">
        <v>0</v>
      </c>
      <c r="D8" s="2">
        <f t="shared" si="0"/>
        <v>18000</v>
      </c>
    </row>
    <row r="9" spans="1:4" x14ac:dyDescent="0.25">
      <c r="A9" t="s">
        <v>19</v>
      </c>
      <c r="B9" s="1">
        <v>8000</v>
      </c>
      <c r="C9" s="1">
        <v>0</v>
      </c>
      <c r="D9" s="2">
        <f t="shared" si="0"/>
        <v>8000</v>
      </c>
    </row>
    <row r="10" spans="1:4" x14ac:dyDescent="0.25">
      <c r="A10" t="s">
        <v>23</v>
      </c>
      <c r="B10" s="1">
        <v>106988.04000000001</v>
      </c>
      <c r="C10" s="1">
        <v>40743.15</v>
      </c>
      <c r="D10" s="2">
        <f t="shared" si="0"/>
        <v>66244.890000000014</v>
      </c>
    </row>
    <row r="11" spans="1:4" x14ac:dyDescent="0.25">
      <c r="A11" t="s">
        <v>28</v>
      </c>
      <c r="B11" s="1">
        <v>30000</v>
      </c>
      <c r="C11" s="1">
        <v>0</v>
      </c>
      <c r="D11" s="2">
        <f t="shared" si="0"/>
        <v>30000</v>
      </c>
    </row>
    <row r="12" spans="1:4" x14ac:dyDescent="0.25">
      <c r="A12" t="s">
        <v>29</v>
      </c>
      <c r="B12" s="1">
        <v>212152.58000000002</v>
      </c>
      <c r="C12" s="1">
        <v>77043.210000000006</v>
      </c>
      <c r="D12" s="2">
        <f t="shared" si="0"/>
        <v>135109.37</v>
      </c>
    </row>
    <row r="13" spans="1:4" x14ac:dyDescent="0.25">
      <c r="A13" t="s">
        <v>31</v>
      </c>
      <c r="B13" s="1">
        <v>44021.520000000004</v>
      </c>
      <c r="C13" s="1">
        <v>19986.599999999999</v>
      </c>
      <c r="D13" s="2">
        <f t="shared" si="0"/>
        <v>24034.920000000006</v>
      </c>
    </row>
    <row r="14" spans="1:4" x14ac:dyDescent="0.25">
      <c r="A14" t="s">
        <v>35</v>
      </c>
      <c r="B14" s="1">
        <v>33000</v>
      </c>
      <c r="C14" s="1">
        <v>360</v>
      </c>
      <c r="D14" s="2">
        <f t="shared" si="0"/>
        <v>32640</v>
      </c>
    </row>
    <row r="15" spans="1:4" x14ac:dyDescent="0.25">
      <c r="A15" t="s">
        <v>40</v>
      </c>
      <c r="B15" s="1">
        <v>732536.95</v>
      </c>
      <c r="C15" s="1">
        <f>SUM(C2:C14)</f>
        <v>221810.35</v>
      </c>
      <c r="D15" s="2">
        <f>B15-C15</f>
        <v>510726.6</v>
      </c>
    </row>
    <row r="16" spans="1:4" x14ac:dyDescent="0.25">
      <c r="A16" t="s">
        <v>572</v>
      </c>
      <c r="B16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2B08-0904-44A5-B185-4801D61F3444}">
  <dimension ref="A1:J37"/>
  <sheetViews>
    <sheetView topLeftCell="A19" workbookViewId="0">
      <selection activeCell="J1" sqref="J1:J37"/>
    </sheetView>
  </sheetViews>
  <sheetFormatPr defaultRowHeight="15" x14ac:dyDescent="0.25"/>
  <cols>
    <col min="2" max="2" width="16.85546875" bestFit="1" customWidth="1"/>
    <col min="3" max="3" width="12.42578125" bestFit="1" customWidth="1"/>
    <col min="5" max="5" width="14.28515625" bestFit="1" customWidth="1"/>
    <col min="6" max="6" width="12.42578125" bestFit="1" customWidth="1"/>
    <col min="7" max="7" width="8" customWidth="1"/>
    <col min="8" max="8" width="14.28515625" bestFit="1" customWidth="1"/>
    <col min="10" max="10" width="16.85546875" bestFit="1" customWidth="1"/>
  </cols>
  <sheetData>
    <row r="1" spans="1:10" x14ac:dyDescent="0.25">
      <c r="A1" t="s">
        <v>0</v>
      </c>
      <c r="B1" s="1" t="s">
        <v>574</v>
      </c>
      <c r="D1" t="s">
        <v>0</v>
      </c>
      <c r="E1" s="1" t="s">
        <v>575</v>
      </c>
      <c r="G1" t="s">
        <v>0</v>
      </c>
      <c r="H1" t="s">
        <v>44</v>
      </c>
      <c r="J1" t="s">
        <v>571</v>
      </c>
    </row>
    <row r="2" spans="1:10" x14ac:dyDescent="0.25">
      <c r="A2" t="s">
        <v>573</v>
      </c>
      <c r="B2" s="1">
        <v>121405.68</v>
      </c>
      <c r="C2" t="b">
        <f>A2=D2</f>
        <v>0</v>
      </c>
      <c r="F2" t="b">
        <f>A2=G2</f>
        <v>0</v>
      </c>
      <c r="J2" s="2">
        <f>B2+E2+H2</f>
        <v>121405.68</v>
      </c>
    </row>
    <row r="3" spans="1:10" x14ac:dyDescent="0.25">
      <c r="A3" t="s">
        <v>1</v>
      </c>
      <c r="B3">
        <v>0</v>
      </c>
      <c r="C3" t="b">
        <f t="shared" ref="C3:C36" si="0">A3=D3</f>
        <v>1</v>
      </c>
      <c r="D3" t="s">
        <v>1</v>
      </c>
      <c r="E3" s="1">
        <v>876.48</v>
      </c>
      <c r="F3" t="b">
        <f t="shared" ref="F3:F36" si="1">A3=G3</f>
        <v>0</v>
      </c>
      <c r="J3" s="2">
        <f t="shared" ref="J3:J37" si="2">B3+E3+H3</f>
        <v>876.48</v>
      </c>
    </row>
    <row r="4" spans="1:10" x14ac:dyDescent="0.25">
      <c r="A4" t="s">
        <v>2</v>
      </c>
      <c r="B4" s="1">
        <v>248103.28</v>
      </c>
      <c r="C4" t="b">
        <f t="shared" si="0"/>
        <v>1</v>
      </c>
      <c r="D4" t="s">
        <v>2</v>
      </c>
      <c r="E4" s="1">
        <v>6183.3600000000006</v>
      </c>
      <c r="F4" t="b">
        <f t="shared" si="1"/>
        <v>1</v>
      </c>
      <c r="G4" t="s">
        <v>2</v>
      </c>
      <c r="H4" s="2">
        <v>7640</v>
      </c>
      <c r="J4" s="2">
        <f t="shared" si="2"/>
        <v>261926.64</v>
      </c>
    </row>
    <row r="5" spans="1:10" x14ac:dyDescent="0.25">
      <c r="A5" t="s">
        <v>3</v>
      </c>
      <c r="B5" s="1">
        <v>247590.80000000002</v>
      </c>
      <c r="C5" t="b">
        <f t="shared" si="0"/>
        <v>1</v>
      </c>
      <c r="D5" t="s">
        <v>3</v>
      </c>
      <c r="E5" s="1">
        <v>3505.92</v>
      </c>
      <c r="F5" t="b">
        <f t="shared" si="1"/>
        <v>1</v>
      </c>
      <c r="G5" t="s">
        <v>3</v>
      </c>
      <c r="H5" s="2">
        <v>29410.009999999995</v>
      </c>
      <c r="J5" s="2">
        <f t="shared" si="2"/>
        <v>280506.73000000004</v>
      </c>
    </row>
    <row r="6" spans="1:10" x14ac:dyDescent="0.25">
      <c r="A6" t="s">
        <v>4</v>
      </c>
      <c r="B6" s="1">
        <v>111380.59</v>
      </c>
      <c r="C6" t="b">
        <f t="shared" si="0"/>
        <v>1</v>
      </c>
      <c r="D6" t="s">
        <v>4</v>
      </c>
      <c r="E6" s="1">
        <v>1189.24</v>
      </c>
      <c r="F6" t="b">
        <f t="shared" si="1"/>
        <v>0</v>
      </c>
      <c r="J6" s="2">
        <f t="shared" si="2"/>
        <v>112569.83</v>
      </c>
    </row>
    <row r="7" spans="1:10" x14ac:dyDescent="0.25">
      <c r="A7" t="s">
        <v>5</v>
      </c>
      <c r="B7" s="1">
        <v>1245439.8900000001</v>
      </c>
      <c r="C7" t="b">
        <f t="shared" si="0"/>
        <v>1</v>
      </c>
      <c r="D7" t="s">
        <v>5</v>
      </c>
      <c r="E7" s="1">
        <v>11213.1</v>
      </c>
      <c r="F7" t="b">
        <f t="shared" si="1"/>
        <v>1</v>
      </c>
      <c r="G7" t="s">
        <v>5</v>
      </c>
      <c r="H7" s="2">
        <v>77475.200000000012</v>
      </c>
      <c r="J7" s="2">
        <f t="shared" si="2"/>
        <v>1334128.1900000002</v>
      </c>
    </row>
    <row r="8" spans="1:10" x14ac:dyDescent="0.25">
      <c r="A8" t="s">
        <v>6</v>
      </c>
      <c r="B8" s="1">
        <v>420223.23</v>
      </c>
      <c r="C8" t="b">
        <f t="shared" si="0"/>
        <v>1</v>
      </c>
      <c r="D8" t="s">
        <v>6</v>
      </c>
      <c r="E8" s="1">
        <v>5266.88</v>
      </c>
      <c r="F8" t="b">
        <f t="shared" si="1"/>
        <v>0</v>
      </c>
      <c r="J8" s="2">
        <f t="shared" si="2"/>
        <v>425490.11</v>
      </c>
    </row>
    <row r="9" spans="1:10" x14ac:dyDescent="0.25">
      <c r="A9" t="s">
        <v>8</v>
      </c>
      <c r="B9" s="1">
        <v>793792.52</v>
      </c>
      <c r="C9" t="b">
        <f t="shared" si="0"/>
        <v>1</v>
      </c>
      <c r="D9" t="s">
        <v>8</v>
      </c>
      <c r="E9" s="1">
        <v>6539.26</v>
      </c>
      <c r="F9" t="b">
        <f t="shared" si="1"/>
        <v>0</v>
      </c>
      <c r="J9" s="2">
        <f t="shared" si="2"/>
        <v>800331.78</v>
      </c>
    </row>
    <row r="10" spans="1:10" x14ac:dyDescent="0.25">
      <c r="A10" t="s">
        <v>9</v>
      </c>
      <c r="B10" s="1">
        <v>31797.56</v>
      </c>
      <c r="C10" t="b">
        <f t="shared" si="0"/>
        <v>0</v>
      </c>
      <c r="F10" t="b">
        <f t="shared" si="1"/>
        <v>0</v>
      </c>
      <c r="J10" s="2">
        <f t="shared" si="2"/>
        <v>31797.56</v>
      </c>
    </row>
    <row r="11" spans="1:10" x14ac:dyDescent="0.25">
      <c r="A11" t="s">
        <v>10</v>
      </c>
      <c r="B11" s="1">
        <v>165949.57</v>
      </c>
      <c r="C11" t="b">
        <f t="shared" si="0"/>
        <v>0</v>
      </c>
      <c r="F11" t="b">
        <f t="shared" si="1"/>
        <v>0</v>
      </c>
      <c r="J11" s="2">
        <f t="shared" si="2"/>
        <v>165949.57</v>
      </c>
    </row>
    <row r="12" spans="1:10" x14ac:dyDescent="0.25">
      <c r="A12" t="s">
        <v>11</v>
      </c>
      <c r="B12" s="1">
        <v>313288.94</v>
      </c>
      <c r="C12" t="b">
        <f t="shared" si="0"/>
        <v>1</v>
      </c>
      <c r="D12" t="s">
        <v>11</v>
      </c>
      <c r="E12" s="1">
        <v>15451.72</v>
      </c>
      <c r="F12" t="b">
        <f t="shared" si="1"/>
        <v>0</v>
      </c>
      <c r="J12" s="2">
        <f t="shared" si="2"/>
        <v>328740.65999999997</v>
      </c>
    </row>
    <row r="13" spans="1:10" x14ac:dyDescent="0.25">
      <c r="A13" t="s">
        <v>12</v>
      </c>
      <c r="B13" s="1">
        <v>78863.06</v>
      </c>
      <c r="C13" t="b">
        <f t="shared" si="0"/>
        <v>0</v>
      </c>
      <c r="F13" t="b">
        <f t="shared" si="1"/>
        <v>0</v>
      </c>
      <c r="J13" s="2">
        <f t="shared" si="2"/>
        <v>78863.06</v>
      </c>
    </row>
    <row r="14" spans="1:10" x14ac:dyDescent="0.25">
      <c r="A14" t="s">
        <v>13</v>
      </c>
      <c r="B14" s="1">
        <v>183068.94</v>
      </c>
      <c r="C14" t="b">
        <f t="shared" si="0"/>
        <v>0</v>
      </c>
      <c r="F14" t="b">
        <f t="shared" si="1"/>
        <v>1</v>
      </c>
      <c r="G14" t="s">
        <v>13</v>
      </c>
      <c r="H14" s="2">
        <v>4000</v>
      </c>
      <c r="J14" s="2">
        <f t="shared" si="2"/>
        <v>187068.94</v>
      </c>
    </row>
    <row r="15" spans="1:10" x14ac:dyDescent="0.25">
      <c r="A15" t="s">
        <v>14</v>
      </c>
      <c r="B15" s="1">
        <v>450894.63</v>
      </c>
      <c r="C15" t="b">
        <f t="shared" si="0"/>
        <v>1</v>
      </c>
      <c r="D15" t="s">
        <v>14</v>
      </c>
      <c r="E15" s="1">
        <v>26822.739999999998</v>
      </c>
      <c r="F15" t="b">
        <f t="shared" si="1"/>
        <v>0</v>
      </c>
      <c r="J15" s="2">
        <f t="shared" si="2"/>
        <v>477717.37</v>
      </c>
    </row>
    <row r="16" spans="1:10" x14ac:dyDescent="0.25">
      <c r="A16" t="s">
        <v>15</v>
      </c>
      <c r="B16" s="1">
        <v>323803.32</v>
      </c>
      <c r="C16" t="b">
        <f t="shared" si="0"/>
        <v>1</v>
      </c>
      <c r="D16" t="s">
        <v>15</v>
      </c>
      <c r="E16" s="1">
        <v>1875.48</v>
      </c>
      <c r="F16" t="b">
        <f t="shared" si="1"/>
        <v>0</v>
      </c>
      <c r="J16" s="2">
        <f t="shared" si="2"/>
        <v>325678.8</v>
      </c>
    </row>
    <row r="17" spans="1:10" x14ac:dyDescent="0.25">
      <c r="A17" t="s">
        <v>16</v>
      </c>
      <c r="B17" s="1">
        <v>2951259.12</v>
      </c>
      <c r="C17" t="b">
        <f t="shared" si="0"/>
        <v>0</v>
      </c>
      <c r="F17" t="b">
        <f t="shared" si="1"/>
        <v>1</v>
      </c>
      <c r="G17" t="s">
        <v>16</v>
      </c>
      <c r="H17" s="2">
        <v>8000</v>
      </c>
      <c r="J17" s="2">
        <f t="shared" si="2"/>
        <v>2959259.12</v>
      </c>
    </row>
    <row r="18" spans="1:10" x14ac:dyDescent="0.25">
      <c r="A18" t="s">
        <v>17</v>
      </c>
      <c r="B18" s="1">
        <v>955394.24</v>
      </c>
      <c r="C18" t="b">
        <f t="shared" si="0"/>
        <v>0</v>
      </c>
      <c r="F18" t="b">
        <f t="shared" si="1"/>
        <v>1</v>
      </c>
      <c r="G18" t="s">
        <v>17</v>
      </c>
      <c r="H18" s="2">
        <v>70172.210000000006</v>
      </c>
      <c r="J18" s="2">
        <f t="shared" si="2"/>
        <v>1025566.45</v>
      </c>
    </row>
    <row r="19" spans="1:10" x14ac:dyDescent="0.25">
      <c r="A19" t="s">
        <v>18</v>
      </c>
      <c r="B19" s="1">
        <v>803490.7</v>
      </c>
      <c r="C19" t="b">
        <f t="shared" si="0"/>
        <v>1</v>
      </c>
      <c r="D19" t="s">
        <v>18</v>
      </c>
      <c r="E19" s="1">
        <v>2366.56</v>
      </c>
      <c r="F19" t="b">
        <f t="shared" si="1"/>
        <v>1</v>
      </c>
      <c r="G19" t="s">
        <v>18</v>
      </c>
      <c r="H19" s="2">
        <v>18000</v>
      </c>
      <c r="J19" s="2">
        <f t="shared" si="2"/>
        <v>823857.26</v>
      </c>
    </row>
    <row r="20" spans="1:10" x14ac:dyDescent="0.25">
      <c r="A20" t="s">
        <v>19</v>
      </c>
      <c r="B20" s="1">
        <v>106158.20000000001</v>
      </c>
      <c r="C20" t="b">
        <f t="shared" si="0"/>
        <v>1</v>
      </c>
      <c r="D20" t="s">
        <v>19</v>
      </c>
      <c r="E20" s="1">
        <v>5183.3999999999996</v>
      </c>
      <c r="F20" t="b">
        <f t="shared" si="1"/>
        <v>1</v>
      </c>
      <c r="G20" t="s">
        <v>19</v>
      </c>
      <c r="H20" s="2">
        <v>8000</v>
      </c>
      <c r="J20" s="2">
        <f t="shared" si="2"/>
        <v>119341.6</v>
      </c>
    </row>
    <row r="21" spans="1:10" x14ac:dyDescent="0.25">
      <c r="A21" t="s">
        <v>20</v>
      </c>
      <c r="B21" s="1">
        <v>396351.24</v>
      </c>
      <c r="C21" t="b">
        <f t="shared" si="0"/>
        <v>0</v>
      </c>
      <c r="F21" t="b">
        <f t="shared" si="1"/>
        <v>0</v>
      </c>
      <c r="J21" s="2">
        <f t="shared" si="2"/>
        <v>396351.24</v>
      </c>
    </row>
    <row r="22" spans="1:10" x14ac:dyDescent="0.25">
      <c r="A22" t="s">
        <v>23</v>
      </c>
      <c r="B22" s="1">
        <v>2186298.17</v>
      </c>
      <c r="C22" t="b">
        <f t="shared" si="0"/>
        <v>1</v>
      </c>
      <c r="D22" t="s">
        <v>23</v>
      </c>
      <c r="E22" s="1">
        <v>64044.45</v>
      </c>
      <c r="F22" t="b">
        <f t="shared" si="1"/>
        <v>1</v>
      </c>
      <c r="G22" t="s">
        <v>23</v>
      </c>
      <c r="H22" s="2">
        <v>66244.890000000014</v>
      </c>
      <c r="J22" s="2">
        <f t="shared" si="2"/>
        <v>2316587.5100000002</v>
      </c>
    </row>
    <row r="23" spans="1:10" x14ac:dyDescent="0.25">
      <c r="A23" t="s">
        <v>25</v>
      </c>
      <c r="B23" s="1">
        <v>69023.850000000006</v>
      </c>
      <c r="C23" t="b">
        <f t="shared" si="0"/>
        <v>0</v>
      </c>
      <c r="F23" t="b">
        <f t="shared" si="1"/>
        <v>0</v>
      </c>
      <c r="J23" s="2">
        <f t="shared" si="2"/>
        <v>69023.850000000006</v>
      </c>
    </row>
    <row r="24" spans="1:10" x14ac:dyDescent="0.25">
      <c r="A24" t="s">
        <v>26</v>
      </c>
      <c r="B24" s="1">
        <v>7326.5700000000006</v>
      </c>
      <c r="C24" t="b">
        <f t="shared" si="0"/>
        <v>0</v>
      </c>
      <c r="F24" t="b">
        <f t="shared" si="1"/>
        <v>0</v>
      </c>
      <c r="J24" s="2">
        <f t="shared" si="2"/>
        <v>7326.5700000000006</v>
      </c>
    </row>
    <row r="25" spans="1:10" x14ac:dyDescent="0.25">
      <c r="A25" t="s">
        <v>27</v>
      </c>
      <c r="B25" s="1">
        <v>100001.73</v>
      </c>
      <c r="C25" t="b">
        <f t="shared" si="0"/>
        <v>1</v>
      </c>
      <c r="D25" t="s">
        <v>27</v>
      </c>
      <c r="E25" s="1">
        <v>2629.44</v>
      </c>
      <c r="F25" t="b">
        <f t="shared" si="1"/>
        <v>0</v>
      </c>
      <c r="J25" s="2">
        <f t="shared" si="2"/>
        <v>102631.17</v>
      </c>
    </row>
    <row r="26" spans="1:10" x14ac:dyDescent="0.25">
      <c r="A26" t="s">
        <v>28</v>
      </c>
      <c r="B26" s="1">
        <v>901127.70000000007</v>
      </c>
      <c r="C26" t="b">
        <f t="shared" si="0"/>
        <v>1</v>
      </c>
      <c r="D26" t="s">
        <v>28</v>
      </c>
      <c r="E26" s="1">
        <v>39213.410000000003</v>
      </c>
      <c r="F26" t="b">
        <f t="shared" si="1"/>
        <v>1</v>
      </c>
      <c r="G26" t="s">
        <v>28</v>
      </c>
      <c r="H26" s="2">
        <v>30000</v>
      </c>
      <c r="J26" s="2">
        <f t="shared" si="2"/>
        <v>970341.1100000001</v>
      </c>
    </row>
    <row r="27" spans="1:10" x14ac:dyDescent="0.25">
      <c r="A27" t="s">
        <v>29</v>
      </c>
      <c r="B27" s="1">
        <v>627164.48</v>
      </c>
      <c r="C27" t="b">
        <f t="shared" si="0"/>
        <v>1</v>
      </c>
      <c r="D27" t="s">
        <v>29</v>
      </c>
      <c r="E27" s="1">
        <v>617839.03</v>
      </c>
      <c r="F27" t="b">
        <f t="shared" si="1"/>
        <v>1</v>
      </c>
      <c r="G27" t="s">
        <v>29</v>
      </c>
      <c r="H27" s="2">
        <v>135109.37</v>
      </c>
      <c r="J27" s="2">
        <f t="shared" si="2"/>
        <v>1380112.88</v>
      </c>
    </row>
    <row r="28" spans="1:10" x14ac:dyDescent="0.25">
      <c r="A28" t="s">
        <v>31</v>
      </c>
      <c r="B28" s="1">
        <v>102558.79</v>
      </c>
      <c r="C28" t="b">
        <f t="shared" si="0"/>
        <v>1</v>
      </c>
      <c r="D28" t="s">
        <v>31</v>
      </c>
      <c r="E28" s="1">
        <v>27014.87</v>
      </c>
      <c r="F28" t="b">
        <f t="shared" si="1"/>
        <v>1</v>
      </c>
      <c r="G28" t="s">
        <v>31</v>
      </c>
      <c r="H28" s="2">
        <v>24034.920000000006</v>
      </c>
      <c r="J28" s="2">
        <f t="shared" si="2"/>
        <v>153608.57999999999</v>
      </c>
    </row>
    <row r="29" spans="1:10" x14ac:dyDescent="0.25">
      <c r="A29" t="s">
        <v>32</v>
      </c>
      <c r="B29" s="1">
        <v>14032.39</v>
      </c>
      <c r="C29" t="b">
        <f t="shared" si="0"/>
        <v>1</v>
      </c>
      <c r="D29" t="s">
        <v>32</v>
      </c>
      <c r="E29" s="1">
        <v>974.63</v>
      </c>
      <c r="F29" t="b">
        <f t="shared" si="1"/>
        <v>0</v>
      </c>
      <c r="J29" s="2">
        <f t="shared" si="2"/>
        <v>15007.019999999999</v>
      </c>
    </row>
    <row r="30" spans="1:10" x14ac:dyDescent="0.25">
      <c r="A30" t="s">
        <v>33</v>
      </c>
      <c r="B30" s="1">
        <v>165817.00999999998</v>
      </c>
      <c r="C30" t="b">
        <f t="shared" si="0"/>
        <v>1</v>
      </c>
      <c r="D30" t="s">
        <v>33</v>
      </c>
      <c r="E30" s="1">
        <v>8001.1</v>
      </c>
      <c r="F30" t="b">
        <f t="shared" si="1"/>
        <v>0</v>
      </c>
      <c r="J30" s="2">
        <f t="shared" si="2"/>
        <v>173818.11</v>
      </c>
    </row>
    <row r="31" spans="1:10" x14ac:dyDescent="0.25">
      <c r="A31" t="s">
        <v>34</v>
      </c>
      <c r="B31" s="1">
        <v>223843.65</v>
      </c>
      <c r="C31" t="b">
        <f t="shared" si="0"/>
        <v>0</v>
      </c>
      <c r="F31" t="b">
        <f t="shared" si="1"/>
        <v>0</v>
      </c>
      <c r="J31" s="2">
        <f t="shared" si="2"/>
        <v>223843.65</v>
      </c>
    </row>
    <row r="32" spans="1:10" x14ac:dyDescent="0.25">
      <c r="A32" t="s">
        <v>35</v>
      </c>
      <c r="B32" s="1">
        <v>54862.92</v>
      </c>
      <c r="C32" t="b">
        <f t="shared" si="0"/>
        <v>1</v>
      </c>
      <c r="D32" t="s">
        <v>35</v>
      </c>
      <c r="E32" s="1">
        <v>10465.24</v>
      </c>
      <c r="F32" t="b">
        <f t="shared" si="1"/>
        <v>1</v>
      </c>
      <c r="G32" t="s">
        <v>35</v>
      </c>
      <c r="H32" s="2">
        <v>32640</v>
      </c>
      <c r="J32" s="2">
        <f t="shared" si="2"/>
        <v>97968.16</v>
      </c>
    </row>
    <row r="33" spans="1:10" x14ac:dyDescent="0.25">
      <c r="A33" t="s">
        <v>538</v>
      </c>
      <c r="B33" s="1">
        <v>28848.52</v>
      </c>
      <c r="C33" t="b">
        <f t="shared" si="0"/>
        <v>0</v>
      </c>
      <c r="F33" t="b">
        <f t="shared" si="1"/>
        <v>0</v>
      </c>
      <c r="J33" s="2">
        <f t="shared" si="2"/>
        <v>28848.52</v>
      </c>
    </row>
    <row r="34" spans="1:10" x14ac:dyDescent="0.25">
      <c r="A34" t="s">
        <v>37</v>
      </c>
      <c r="B34" s="1">
        <v>100073.76</v>
      </c>
      <c r="C34" t="b">
        <f t="shared" si="0"/>
        <v>1</v>
      </c>
      <c r="D34" t="s">
        <v>37</v>
      </c>
      <c r="E34" s="1">
        <v>1768.96</v>
      </c>
      <c r="F34" t="b">
        <f t="shared" si="1"/>
        <v>0</v>
      </c>
      <c r="J34" s="2">
        <f t="shared" si="2"/>
        <v>101842.72</v>
      </c>
    </row>
    <row r="35" spans="1:10" x14ac:dyDescent="0.25">
      <c r="A35" t="s">
        <v>38</v>
      </c>
      <c r="B35" s="1">
        <v>8741.0300000000007</v>
      </c>
      <c r="C35" t="b">
        <f t="shared" si="0"/>
        <v>0</v>
      </c>
      <c r="F35" t="b">
        <f t="shared" si="1"/>
        <v>0</v>
      </c>
      <c r="J35" s="2">
        <f t="shared" si="2"/>
        <v>8741.0300000000007</v>
      </c>
    </row>
    <row r="36" spans="1:10" x14ac:dyDescent="0.25">
      <c r="A36" t="s">
        <v>39</v>
      </c>
      <c r="B36" s="1">
        <v>50278.1</v>
      </c>
      <c r="C36" t="b">
        <f t="shared" si="0"/>
        <v>1</v>
      </c>
      <c r="D36" t="s">
        <v>39</v>
      </c>
      <c r="E36" s="1">
        <v>14105.52</v>
      </c>
      <c r="F36" t="b">
        <f t="shared" si="1"/>
        <v>0</v>
      </c>
      <c r="J36" s="2">
        <f t="shared" si="2"/>
        <v>64383.619999999995</v>
      </c>
    </row>
    <row r="37" spans="1:10" x14ac:dyDescent="0.25">
      <c r="A37" t="s">
        <v>40</v>
      </c>
      <c r="B37" s="2">
        <f>SUM(B2:B36)</f>
        <v>14588254.179999998</v>
      </c>
      <c r="D37" t="s">
        <v>40</v>
      </c>
      <c r="E37" s="2">
        <f>SUM(E2:E36)</f>
        <v>872530.78999999992</v>
      </c>
      <c r="G37" t="s">
        <v>40</v>
      </c>
      <c r="H37" s="2">
        <f>SUM(H2:H36)</f>
        <v>510726.60000000003</v>
      </c>
      <c r="J37" s="2">
        <f>B37+E37+H37</f>
        <v>15971511.569999997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697B-1F59-4842-B790-CF097305311D}">
  <dimension ref="A1:D43"/>
  <sheetViews>
    <sheetView tabSelected="1" topLeftCell="A15" workbookViewId="0">
      <selection activeCell="C37" sqref="C37"/>
    </sheetView>
  </sheetViews>
  <sheetFormatPr defaultRowHeight="15" x14ac:dyDescent="0.25"/>
  <cols>
    <col min="1" max="1" width="9.42578125" customWidth="1"/>
    <col min="2" max="2" width="63.7109375" bestFit="1" customWidth="1"/>
    <col min="3" max="3" width="16.85546875" bestFit="1" customWidth="1"/>
    <col min="4" max="4" width="31.5703125" bestFit="1" customWidth="1"/>
  </cols>
  <sheetData>
    <row r="1" spans="1:4" x14ac:dyDescent="0.25">
      <c r="B1" t="s">
        <v>0</v>
      </c>
      <c r="C1" s="1" t="s">
        <v>571</v>
      </c>
      <c r="D1" t="s">
        <v>569</v>
      </c>
    </row>
    <row r="2" spans="1:4" x14ac:dyDescent="0.25">
      <c r="A2">
        <f>LEFT(B2,7)*1</f>
        <v>19402</v>
      </c>
      <c r="B2" t="s">
        <v>573</v>
      </c>
      <c r="C2" s="1">
        <v>121405.68</v>
      </c>
      <c r="D2" t="str">
        <f>VLOOKUP(A2,bsih,4,0)</f>
        <v>420540 Florianópolis</v>
      </c>
    </row>
    <row r="3" spans="1:4" x14ac:dyDescent="0.25">
      <c r="A3">
        <f t="shared" ref="A3:A42" si="0">LEFT(B3,7)*1</f>
        <v>136751</v>
      </c>
      <c r="B3" t="s">
        <v>1</v>
      </c>
      <c r="C3" s="1">
        <v>876.48</v>
      </c>
      <c r="D3" t="str">
        <f>VLOOKUP(A3,bsih,4,0)</f>
        <v>420540 Florianópolis</v>
      </c>
    </row>
    <row r="4" spans="1:4" x14ac:dyDescent="0.25">
      <c r="A4">
        <f t="shared" si="0"/>
        <v>2303167</v>
      </c>
      <c r="B4" t="s">
        <v>2</v>
      </c>
      <c r="C4" s="1">
        <v>261926.64</v>
      </c>
      <c r="D4" t="str">
        <f>VLOOKUP(A4,bsih,4,0)</f>
        <v>420830 Itapema</v>
      </c>
    </row>
    <row r="5" spans="1:4" x14ac:dyDescent="0.25">
      <c r="A5">
        <f t="shared" si="0"/>
        <v>2303892</v>
      </c>
      <c r="B5" t="s">
        <v>3</v>
      </c>
      <c r="C5" s="1">
        <v>280506.73000000004</v>
      </c>
      <c r="D5" t="str">
        <f>VLOOKUP(A5,bsih,4,0)</f>
        <v>420430 Concórdia</v>
      </c>
    </row>
    <row r="6" spans="1:4" x14ac:dyDescent="0.25">
      <c r="A6">
        <f t="shared" si="0"/>
        <v>2304155</v>
      </c>
      <c r="B6" t="s">
        <v>4</v>
      </c>
      <c r="C6" s="1">
        <v>112569.83</v>
      </c>
      <c r="D6" t="str">
        <f>VLOOKUP(A6,bsih,4,0)</f>
        <v>421750 Seara</v>
      </c>
    </row>
    <row r="7" spans="1:4" x14ac:dyDescent="0.25">
      <c r="A7">
        <f t="shared" si="0"/>
        <v>2306336</v>
      </c>
      <c r="B7" t="s">
        <v>5</v>
      </c>
      <c r="C7" s="1">
        <v>1334128.1900000002</v>
      </c>
      <c r="D7" t="str">
        <f>VLOOKUP(A7,bsih,4,0)</f>
        <v>420890 Jaraguá do Sul</v>
      </c>
    </row>
    <row r="8" spans="1:4" x14ac:dyDescent="0.25">
      <c r="A8">
        <f t="shared" si="0"/>
        <v>2306344</v>
      </c>
      <c r="B8" t="s">
        <v>6</v>
      </c>
      <c r="C8" s="1">
        <v>425490.11</v>
      </c>
      <c r="D8" t="str">
        <f>VLOOKUP(A8,bsih,4,0)</f>
        <v>420890 Jaraguá do Sul</v>
      </c>
    </row>
    <row r="9" spans="1:4" x14ac:dyDescent="0.25">
      <c r="A9">
        <f t="shared" si="0"/>
        <v>2418177</v>
      </c>
      <c r="B9" t="s">
        <v>8</v>
      </c>
      <c r="C9" s="1">
        <v>800331.78</v>
      </c>
      <c r="D9" t="str">
        <f>VLOOKUP(A9,bsih,4,0)</f>
        <v>421570 Santo Amaro da Imperatriz</v>
      </c>
    </row>
    <row r="10" spans="1:4" x14ac:dyDescent="0.25">
      <c r="A10">
        <f t="shared" si="0"/>
        <v>2418967</v>
      </c>
      <c r="B10" t="s">
        <v>9</v>
      </c>
      <c r="C10" s="1">
        <v>31797.56</v>
      </c>
      <c r="D10" t="str">
        <f>VLOOKUP(A10,bsih,4,0)</f>
        <v>421630 São João Batista</v>
      </c>
    </row>
    <row r="11" spans="1:4" x14ac:dyDescent="0.25">
      <c r="A11">
        <f t="shared" si="0"/>
        <v>2419653</v>
      </c>
      <c r="B11" t="s">
        <v>10</v>
      </c>
      <c r="C11" s="1">
        <v>165949.57</v>
      </c>
      <c r="D11" t="str">
        <f>VLOOKUP(A11,bsih,4,0)</f>
        <v>421900 Urussanga</v>
      </c>
    </row>
    <row r="12" spans="1:4" x14ac:dyDescent="0.25">
      <c r="A12">
        <f t="shared" si="0"/>
        <v>2436469</v>
      </c>
      <c r="B12" t="s">
        <v>11</v>
      </c>
      <c r="C12" s="1">
        <v>328740.65999999997</v>
      </c>
      <c r="D12" t="str">
        <f>VLOOKUP(A12,bsih,4,0)</f>
        <v>420910 Joinville</v>
      </c>
    </row>
    <row r="13" spans="1:4" x14ac:dyDescent="0.25">
      <c r="A13">
        <f t="shared" si="0"/>
        <v>2490935</v>
      </c>
      <c r="B13" t="s">
        <v>12</v>
      </c>
      <c r="C13" s="1">
        <v>78863.06</v>
      </c>
      <c r="D13" t="str">
        <f>VLOOKUP(A13,bsih,4,0)</f>
        <v>421830 Três Barras</v>
      </c>
    </row>
    <row r="14" spans="1:4" x14ac:dyDescent="0.25">
      <c r="A14">
        <f t="shared" si="0"/>
        <v>2491249</v>
      </c>
      <c r="B14" t="s">
        <v>13</v>
      </c>
      <c r="C14" s="1">
        <v>187068.94</v>
      </c>
      <c r="D14" t="str">
        <f>VLOOKUP(A14,bsih,4,0)</f>
        <v>420380 Canoinhas</v>
      </c>
    </row>
    <row r="15" spans="1:4" x14ac:dyDescent="0.25">
      <c r="A15">
        <f t="shared" si="0"/>
        <v>2492342</v>
      </c>
      <c r="B15" t="s">
        <v>14</v>
      </c>
      <c r="C15" s="1">
        <v>477717.37</v>
      </c>
      <c r="D15" t="str">
        <f>VLOOKUP(A15,bsih,4,0)</f>
        <v>420650 Guaramirim</v>
      </c>
    </row>
    <row r="16" spans="1:4" x14ac:dyDescent="0.25">
      <c r="A16">
        <f t="shared" si="0"/>
        <v>2504316</v>
      </c>
      <c r="B16" t="s">
        <v>15</v>
      </c>
      <c r="C16" s="1">
        <v>325678.8</v>
      </c>
      <c r="D16" t="str">
        <f>VLOOKUP(A16,bsih,4,0)</f>
        <v>420930 Lages</v>
      </c>
    </row>
    <row r="17" spans="1:4" x14ac:dyDescent="0.25">
      <c r="A17">
        <f t="shared" si="0"/>
        <v>2521296</v>
      </c>
      <c r="B17" t="s">
        <v>16</v>
      </c>
      <c r="C17" s="1">
        <v>2959259.12</v>
      </c>
      <c r="D17" t="str">
        <f>VLOOKUP(A17,bsih,4,0)</f>
        <v>420910 Joinville</v>
      </c>
    </row>
    <row r="18" spans="1:4" x14ac:dyDescent="0.25">
      <c r="A18">
        <f t="shared" si="0"/>
        <v>2521695</v>
      </c>
      <c r="B18" t="s">
        <v>17</v>
      </c>
      <c r="C18" s="1">
        <v>1025566.45</v>
      </c>
      <c r="D18" t="str">
        <f>VLOOKUP(A18,bsih,4,0)</f>
        <v>421500 Rio Negrinho</v>
      </c>
    </row>
    <row r="19" spans="1:4" x14ac:dyDescent="0.25">
      <c r="A19">
        <f t="shared" si="0"/>
        <v>2521792</v>
      </c>
      <c r="B19" t="s">
        <v>18</v>
      </c>
      <c r="C19" s="1">
        <v>823857.26</v>
      </c>
      <c r="D19" t="str">
        <f>VLOOKUP(A19,bsih,4,0)</f>
        <v>421580 São Bento do Sul</v>
      </c>
    </row>
    <row r="20" spans="1:4" x14ac:dyDescent="0.25">
      <c r="A20">
        <f t="shared" si="0"/>
        <v>2521873</v>
      </c>
      <c r="B20" t="s">
        <v>19</v>
      </c>
      <c r="C20" s="1">
        <v>119341.6</v>
      </c>
      <c r="D20" t="str">
        <f>VLOOKUP(A20,bsih,4,0)</f>
        <v>420750 Indaial</v>
      </c>
    </row>
    <row r="21" spans="1:4" x14ac:dyDescent="0.25">
      <c r="A21">
        <f t="shared" si="0"/>
        <v>2522209</v>
      </c>
      <c r="B21" t="s">
        <v>20</v>
      </c>
      <c r="C21" s="1">
        <v>396351.24</v>
      </c>
      <c r="D21" t="str">
        <f>VLOOKUP(A21,bsih,4,0)</f>
        <v>420240 Blumenau</v>
      </c>
    </row>
    <row r="22" spans="1:4" x14ac:dyDescent="0.25">
      <c r="A22">
        <f t="shared" si="0"/>
        <v>2522691</v>
      </c>
      <c r="B22" t="s">
        <v>23</v>
      </c>
      <c r="C22" s="1">
        <v>2316587.5100000002</v>
      </c>
      <c r="D22" t="str">
        <f>VLOOKUP(A22,bsih,4,0)</f>
        <v>420820 Itajaí</v>
      </c>
    </row>
    <row r="23" spans="1:4" x14ac:dyDescent="0.25">
      <c r="A23">
        <f t="shared" si="0"/>
        <v>2538342</v>
      </c>
      <c r="B23" t="s">
        <v>25</v>
      </c>
      <c r="C23" s="1">
        <v>69023.850000000006</v>
      </c>
      <c r="D23" t="str">
        <f>VLOOKUP(A23,bsih,4,0)</f>
        <v>421420 Quilombo</v>
      </c>
    </row>
    <row r="24" spans="1:4" x14ac:dyDescent="0.25">
      <c r="A24">
        <f t="shared" si="0"/>
        <v>2543079</v>
      </c>
      <c r="B24" t="s">
        <v>26</v>
      </c>
      <c r="C24" s="1">
        <v>7326.5700000000006</v>
      </c>
      <c r="D24" t="str">
        <f>VLOOKUP(A24,bsih,4,0)</f>
        <v>421030 Major Vieira</v>
      </c>
    </row>
    <row r="25" spans="1:4" x14ac:dyDescent="0.25">
      <c r="A25">
        <f t="shared" si="0"/>
        <v>2555840</v>
      </c>
      <c r="B25" t="s">
        <v>27</v>
      </c>
      <c r="C25" s="1">
        <v>102631.17</v>
      </c>
      <c r="D25" t="str">
        <f>VLOOKUP(A25,bsih,4,0)</f>
        <v>421170 Orleans</v>
      </c>
    </row>
    <row r="26" spans="1:4" x14ac:dyDescent="0.25">
      <c r="A26">
        <f t="shared" si="0"/>
        <v>2558246</v>
      </c>
      <c r="B26" t="s">
        <v>28</v>
      </c>
      <c r="C26" s="1">
        <v>970341.1100000001</v>
      </c>
      <c r="D26" t="str">
        <f>VLOOKUP(A26,bsih,4,0)</f>
        <v>420240 Blumenau</v>
      </c>
    </row>
    <row r="27" spans="1:4" x14ac:dyDescent="0.25">
      <c r="A27">
        <f t="shared" si="0"/>
        <v>2558254</v>
      </c>
      <c r="B27" t="s">
        <v>29</v>
      </c>
      <c r="C27" s="1">
        <v>1380112.88</v>
      </c>
      <c r="D27" t="str">
        <f>VLOOKUP(A27,bsih,4,0)</f>
        <v>420240 Blumenau</v>
      </c>
    </row>
    <row r="28" spans="1:4" x14ac:dyDescent="0.25">
      <c r="A28">
        <f t="shared" si="0"/>
        <v>2662914</v>
      </c>
      <c r="B28" t="s">
        <v>31</v>
      </c>
      <c r="C28" s="1">
        <v>153608.57999999999</v>
      </c>
      <c r="D28" t="str">
        <f>VLOOKUP(A28,bsih,4,0)</f>
        <v>420930 Lages</v>
      </c>
    </row>
    <row r="29" spans="1:4" x14ac:dyDescent="0.25">
      <c r="A29">
        <f t="shared" si="0"/>
        <v>2691485</v>
      </c>
      <c r="B29" t="s">
        <v>32</v>
      </c>
      <c r="C29" s="1">
        <v>15007.019999999999</v>
      </c>
      <c r="D29" t="str">
        <f>VLOOKUP(A29,bsih,4,0)</f>
        <v>420590 Gaspar</v>
      </c>
    </row>
    <row r="30" spans="1:4" x14ac:dyDescent="0.25">
      <c r="A30">
        <f t="shared" si="0"/>
        <v>2744937</v>
      </c>
      <c r="B30" t="s">
        <v>33</v>
      </c>
      <c r="C30" s="1">
        <v>173818.11</v>
      </c>
      <c r="D30" t="str">
        <f>VLOOKUP(A30,bsih,4,0)</f>
        <v>420820 Itajaí</v>
      </c>
    </row>
    <row r="31" spans="1:4" x14ac:dyDescent="0.25">
      <c r="A31">
        <f t="shared" si="0"/>
        <v>2778831</v>
      </c>
      <c r="B31" t="s">
        <v>34</v>
      </c>
      <c r="C31" s="1">
        <v>223843.65</v>
      </c>
      <c r="D31" t="str">
        <f>VLOOKUP(A31,bsih,4,0)</f>
        <v>421150 Nova Trento</v>
      </c>
    </row>
    <row r="32" spans="1:4" x14ac:dyDescent="0.25">
      <c r="A32">
        <f t="shared" si="0"/>
        <v>6854729</v>
      </c>
      <c r="B32" t="s">
        <v>35</v>
      </c>
      <c r="C32" s="1">
        <v>97968.16</v>
      </c>
      <c r="D32" t="str">
        <f>VLOOKUP(A32,bsih,4,0)</f>
        <v>420200 Balneário Camboriú</v>
      </c>
    </row>
    <row r="33" spans="1:4" x14ac:dyDescent="0.25">
      <c r="A33">
        <f t="shared" si="0"/>
        <v>7105088</v>
      </c>
      <c r="B33" t="s">
        <v>538</v>
      </c>
      <c r="C33" s="1">
        <v>28848.52</v>
      </c>
      <c r="D33" t="str">
        <f>VLOOKUP(A33,bsih,4,0)</f>
        <v>421620 São Francisco do Sul</v>
      </c>
    </row>
    <row r="34" spans="1:4" x14ac:dyDescent="0.25">
      <c r="A34">
        <f t="shared" si="0"/>
        <v>7486596</v>
      </c>
      <c r="B34" t="s">
        <v>37</v>
      </c>
      <c r="C34" s="1">
        <v>101842.72</v>
      </c>
      <c r="D34" t="str">
        <f>VLOOKUP(A34,bsih,4,0)</f>
        <v>420230 Biguaçu</v>
      </c>
    </row>
    <row r="35" spans="1:4" x14ac:dyDescent="0.25">
      <c r="A35">
        <f t="shared" si="0"/>
        <v>7847777</v>
      </c>
      <c r="B35" t="s">
        <v>38</v>
      </c>
      <c r="C35" s="1">
        <v>8741.0300000000007</v>
      </c>
      <c r="D35" t="str">
        <f>VLOOKUP(A35,bsih,4,0)</f>
        <v>421060 Massaranduba</v>
      </c>
    </row>
    <row r="36" spans="1:4" x14ac:dyDescent="0.25">
      <c r="A36">
        <f t="shared" si="0"/>
        <v>9175849</v>
      </c>
      <c r="B36" t="s">
        <v>39</v>
      </c>
      <c r="C36" s="1">
        <v>64383.619999999995</v>
      </c>
      <c r="D36" t="str">
        <f>VLOOKUP(A36,bsih,4,0)</f>
        <v>420910 Joinville</v>
      </c>
    </row>
    <row r="37" spans="1:4" x14ac:dyDescent="0.25">
      <c r="B37" t="s">
        <v>40</v>
      </c>
      <c r="C37" s="1">
        <v>15971511.569999997</v>
      </c>
    </row>
    <row r="38" spans="1:4" x14ac:dyDescent="0.25">
      <c r="C38" s="1"/>
    </row>
    <row r="39" spans="1:4" x14ac:dyDescent="0.25">
      <c r="C39" s="1"/>
    </row>
    <row r="40" spans="1:4" x14ac:dyDescent="0.25">
      <c r="C40" s="1"/>
    </row>
    <row r="41" spans="1:4" x14ac:dyDescent="0.25">
      <c r="C41" s="1"/>
    </row>
    <row r="42" spans="1:4" x14ac:dyDescent="0.25">
      <c r="C42" s="1"/>
    </row>
    <row r="43" spans="1:4" x14ac:dyDescent="0.25">
      <c r="C43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bsih</vt:lpstr>
      <vt:lpstr>SIH MS</vt:lpstr>
      <vt:lpstr>SIH SC</vt:lpstr>
      <vt:lpstr>OPME</vt:lpstr>
      <vt:lpstr>Consol.</vt:lpstr>
      <vt:lpstr>Pronto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2024-06-24T18:22:29Z</dcterms:created>
  <dcterms:modified xsi:type="dcterms:W3CDTF">2024-08-09T17:59:19Z</dcterms:modified>
</cp:coreProperties>
</file>