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E4262A67-1BA9-4016-99C0-95CD245F63F8}" xr6:coauthVersionLast="47" xr6:coauthVersionMax="47" xr10:uidLastSave="{00000000-0000-0000-0000-000000000000}"/>
  <bookViews>
    <workbookView xWindow="-120" yWindow="-120" windowWidth="29040" windowHeight="15840" activeTab="4" xr2:uid="{DFF0814E-FBA0-4F97-AB20-43F86A4F259C}"/>
  </bookViews>
  <sheets>
    <sheet name="Delib" sheetId="3" r:id="rId1"/>
    <sheet name="Físico" sheetId="1" r:id="rId2"/>
    <sheet name="Financeiro" sheetId="2" r:id="rId3"/>
    <sheet name="Complemento" sheetId="4" r:id="rId4"/>
    <sheet name="Total" sheetId="5" r:id="rId5"/>
  </sheets>
  <definedNames>
    <definedName name="dlib">Delib!$A$1:$J$38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" i="5" l="1"/>
  <c r="AC4" i="5"/>
  <c r="AC5" i="5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B2" i="5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C21" i="4"/>
  <c r="AD3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C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" i="4"/>
</calcChain>
</file>

<file path=xl/sharedStrings.xml><?xml version="1.0" encoding="utf-8"?>
<sst xmlns="http://schemas.openxmlformats.org/spreadsheetml/2006/main" count="348" uniqueCount="92">
  <si>
    <t>Estabelecimentos CNES-SC</t>
  </si>
  <si>
    <t>0405010010 CORRECAO CIRURGICA DE ENTROPIO E ECTROPIO</t>
  </si>
  <si>
    <t>0405010079 EXERESE DE CALAZIO E OUTRAS PEQUENAS LESOES DA PA</t>
  </si>
  <si>
    <t>0405010117 RECONSTITUICAO DE CANAL LACRIMAL</t>
  </si>
  <si>
    <t>0405010125 RECONSTITUICAO PARCIAL DE PALPEBRA COM TARSORRAFI</t>
  </si>
  <si>
    <t>0405020015 CORRECAO CIRURGICA DE ESTRABISMO (ACIMA DE 2 MUSC</t>
  </si>
  <si>
    <t>0405030045 FOTOCOAGULACAO A LASER</t>
  </si>
  <si>
    <t>0405030134 VITRECTOMIA ANTERIOR</t>
  </si>
  <si>
    <t>0405030193 PAN-FOTOCOAGULACAO DE RETINA A LASER</t>
  </si>
  <si>
    <t>0405040016 CORRECAO CIRURGICA DE LAGOFTALMO</t>
  </si>
  <si>
    <t>0405040202 TRATAMENTO DE PTOSE PALPEBRAL</t>
  </si>
  <si>
    <t>0405040210 REPOSICIONAMENTO DE LENTE INTRAOCULAR</t>
  </si>
  <si>
    <t>0405050020 CAPSULOTOMIA A YAG LASER</t>
  </si>
  <si>
    <t>0405050046 CICLOCRIOCOAGULACAO / DIATERMIA</t>
  </si>
  <si>
    <t>0405050127 FOTOTRABECULOPLASTIA A LASER</t>
  </si>
  <si>
    <t>0405050194 IRIDOTOMIA A LASER</t>
  </si>
  <si>
    <t>0405050224 RECONSTITUICAO DE FORNIX CONJUNTIVAL</t>
  </si>
  <si>
    <t>0405050321 TRABECULECTOMIA</t>
  </si>
  <si>
    <t>0405050372 FACOEMULSIFICACAO COM IMPLANTE DE LENTE INTRA-OCU</t>
  </si>
  <si>
    <t>0409050083 POSTECTOMIA</t>
  </si>
  <si>
    <t>Total</t>
  </si>
  <si>
    <t>0610062 HOSPITAL DE OLHOS DE CONCORDIA LTDA</t>
  </si>
  <si>
    <t>2379627 HOSPITAL SAMARIA</t>
  </si>
  <si>
    <t>2418177 HOSPITAL SAO FRANCISCO DE ASSIS</t>
  </si>
  <si>
    <t>2491249 HOSPITAL SANTA CRUZ DE CANOINHAS</t>
  </si>
  <si>
    <t>2522209 HOSPITAL MISERICORDIA</t>
  </si>
  <si>
    <t>2522489 ASSOCIACAO HOSPITAL E MATERNIDADE DOM JOAQUIM</t>
  </si>
  <si>
    <t>2522691 HOSPITAL E MATERNIDADE MARIETA KONDER BORNHAUSEN</t>
  </si>
  <si>
    <t>2541343 CLINICA DE OLHOS PEREIRA</t>
  </si>
  <si>
    <t>2568713 HOSPITAL REGIONAL ALTO VALE</t>
  </si>
  <si>
    <t>2778831 HOSPITAL NOSSA SENHORA DA IMACULADA CONCEICAO</t>
  </si>
  <si>
    <t>2884402 INSTITUTO WSC DE OFTALMOLOGIA</t>
  </si>
  <si>
    <t>3123251 HOSPITAL DE OLHOS DE BLUMENAU</t>
  </si>
  <si>
    <t>3180948 CLINICA DE OLHOS DR ROBERTO VON HERTWIG</t>
  </si>
  <si>
    <t>5164222 NIEDERAUER CLINICA DE OLHOS HOSPITAL DIA LTDA</t>
  </si>
  <si>
    <t>5431212 CARDIO VISAO</t>
  </si>
  <si>
    <t>5458471 INSTITUTO DE OLHOS ALTO VALE</t>
  </si>
  <si>
    <t>6567274 CLINICA DE OLHOS ANTONELLI</t>
  </si>
  <si>
    <t>7286082 HOSPITAL DA CRIANCA AUGUSTA MULLER BOHNER</t>
  </si>
  <si>
    <t>7486596 HOSPITAL REGIONAL DE BIGUACU HELMUTH NASS</t>
  </si>
  <si>
    <t>7728557 BOJ FILIAL</t>
  </si>
  <si>
    <t>7847777 HOSPITAL JOAO SCHREIBER</t>
  </si>
  <si>
    <t>7990774 UNITA ESPECIALIDADES MEDICAS</t>
  </si>
  <si>
    <t>9175849 OPHTALMUS CLINICA DE OLHOS CC</t>
  </si>
  <si>
    <t>9359397 HOSPITAL DA VISAO JOINVILLE</t>
  </si>
  <si>
    <t>9712038 HOSPITAL DE OLHOS DE CRICIUMA</t>
  </si>
  <si>
    <t>9819371 CLINICA MEDICA CORAL</t>
  </si>
  <si>
    <t>média</t>
  </si>
  <si>
    <t>OFTALMO</t>
  </si>
  <si>
    <t>0405020015 - CORREÇÃO CIRÚRGICA DE ESTRABISMO (ACIMA DE 2 MUSCULOS)</t>
  </si>
  <si>
    <t>APAC MS/AIH MS</t>
  </si>
  <si>
    <t>0405020023 - CORREÇÃO CIRÚRGICA DO ESTRABISMO (ATE 2 MUSCULOS)</t>
  </si>
  <si>
    <t>0405050151 - IMPLANTE SECUNDÁRIO DE LENTE INTRA-OCULAR - LIO</t>
  </si>
  <si>
    <t>0405050143 - IMPLANTE INTRA-ESTROMAL</t>
  </si>
  <si>
    <t>0405030070 - RETINOPEXIA COM INTROFLEXÃO ESCLERAL</t>
  </si>
  <si>
    <t>0405050321 - TRABECULECTOMIA</t>
  </si>
  <si>
    <t>0405050224 - RECONSTITUIÇÃO DE FORNIX CONJUNTIVAL</t>
  </si>
  <si>
    <t>0405040105 - EXPLANTE DE LENTE INTRA OCULAR</t>
  </si>
  <si>
    <t>0405050372 - FACOEMULSIFICAÇÃO COM IMPLANTE DE LENTE INTRA-OCULAR DOBRAVEL</t>
  </si>
  <si>
    <t>0405030134 - VITRECTOMIA ANTERIOR</t>
  </si>
  <si>
    <t>0405010117 - RECONSTITUICAO DE CANAL LACRIMAL</t>
  </si>
  <si>
    <t>0405010036 - DACRIOCISTORRINOSTOMIA</t>
  </si>
  <si>
    <t>0405050119 - FACOEMULSIFICAÇÃO COM IMPLANTE DE LENTE INTRA-OCULAR RIGIDA</t>
  </si>
  <si>
    <t>0405010125 - RECONSTITUIÇÃO PARCIAL DE PALPEBRA COM TARSORRAFIA</t>
  </si>
  <si>
    <t>0405010010 - CORRECAO CIRURGICA DE ENTROPIO E ECTROPIO</t>
  </si>
  <si>
    <t>0405050046 - CICLOCRIOCOAGULAÇÃO / DIATERMIA</t>
  </si>
  <si>
    <t>0405040016 - CORREÇÃO CIRURGICA DE LAGOFTALMO</t>
  </si>
  <si>
    <t>0405010028 - CORREÇÃO CIRÚRGICA DE EPICANTO E TELECANTO</t>
  </si>
  <si>
    <t>0405030045 - FOTOCOAGULAÇÃO A LASER</t>
  </si>
  <si>
    <t>APAC MS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</si>
  <si>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</si>
  <si>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</si>
  <si>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</si>
  <si>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</si>
  <si>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</si>
  <si>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</si>
  <si>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</si>
  <si>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0405050020 - CAPSULOTOMIA A YAG LASER</t>
  </si>
  <si>
    <t>0405050127 - FOTOTRABECULOPLASTIA A LASER</t>
  </si>
  <si>
    <t>0405050194 - IRIDOTOMIA A LASER</t>
  </si>
  <si>
    <t>0405040202 - TRATAMENTO DE PTOSE PALPEBRAL</t>
  </si>
  <si>
    <t>0405030193 - PAN-FOTOCOAGULAÇÃO DE RETINA A LASER</t>
  </si>
  <si>
    <t>0409050083 - POSTECTOMIA</t>
  </si>
  <si>
    <t>UROLOGIA/NEFROLOGIA</t>
  </si>
  <si>
    <t>AIH Estado/APAC MS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</si>
  <si>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</si>
  <si>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</si>
  <si>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</si>
  <si>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</si>
  <si>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</si>
  <si>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</si>
  <si>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2306344 HOSPITAL JARAGUA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</si>
</sst>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C607-CB77-49F6-8711-ED2545BC973A}">
  <dimension ref="A1:J38"/>
  <sheetViews>
    <sheetView topLeftCell="A7" workbookViewId="0">
      <selection activeCell="J38" sqref="J38"/>
    </sheetView>
  </sheetViews>
  <sheetFormatPr defaultRowHeight="15" x14ac:dyDescent="0.25"/>
  <cols>
    <col min="1" max="1" width="15.140625" customWidth="1"/>
    <col min="4" max="4" width="16.5703125" customWidth="1"/>
    <col min="7" max="7" width="13.85546875" customWidth="1"/>
    <col min="20" max="20" width="9.140625" customWidth="1"/>
  </cols>
  <sheetData>
    <row r="1" spans="1:10" x14ac:dyDescent="0.25">
      <c r="A1">
        <v>405020015</v>
      </c>
      <c r="B1" t="s">
        <v>49</v>
      </c>
      <c r="C1" t="s">
        <v>48</v>
      </c>
      <c r="D1" t="s">
        <v>50</v>
      </c>
      <c r="E1">
        <v>1661.76</v>
      </c>
      <c r="F1">
        <v>1661.76</v>
      </c>
      <c r="G1">
        <v>1661.76</v>
      </c>
      <c r="I1">
        <v>3323.52</v>
      </c>
      <c r="J1" t="s">
        <v>47</v>
      </c>
    </row>
    <row r="2" spans="1:10" x14ac:dyDescent="0.25">
      <c r="A2">
        <v>405020023</v>
      </c>
      <c r="B2" t="s">
        <v>51</v>
      </c>
      <c r="C2" t="s">
        <v>48</v>
      </c>
      <c r="D2" t="s">
        <v>50</v>
      </c>
      <c r="E2">
        <v>1167.82</v>
      </c>
      <c r="F2">
        <v>1167.82</v>
      </c>
      <c r="G2">
        <v>1167.82</v>
      </c>
      <c r="I2">
        <v>2335.64</v>
      </c>
      <c r="J2" t="s">
        <v>47</v>
      </c>
    </row>
    <row r="3" spans="1:10" x14ac:dyDescent="0.25">
      <c r="A3">
        <v>405050151</v>
      </c>
      <c r="B3" t="s">
        <v>52</v>
      </c>
      <c r="C3" t="s">
        <v>48</v>
      </c>
      <c r="D3" t="s">
        <v>50</v>
      </c>
      <c r="E3">
        <v>1112.83</v>
      </c>
      <c r="F3">
        <v>1112.83</v>
      </c>
      <c r="G3">
        <v>1112.83</v>
      </c>
      <c r="I3">
        <v>2225.66</v>
      </c>
      <c r="J3" t="s">
        <v>47</v>
      </c>
    </row>
    <row r="4" spans="1:10" x14ac:dyDescent="0.25">
      <c r="A4">
        <v>405050143</v>
      </c>
      <c r="B4" t="s">
        <v>53</v>
      </c>
      <c r="C4" t="s">
        <v>48</v>
      </c>
      <c r="D4" t="s">
        <v>50</v>
      </c>
      <c r="E4">
        <v>902.95</v>
      </c>
      <c r="F4">
        <v>1083.55</v>
      </c>
      <c r="G4">
        <v>1083.55</v>
      </c>
      <c r="I4">
        <v>2167.1</v>
      </c>
      <c r="J4" t="s">
        <v>47</v>
      </c>
    </row>
    <row r="5" spans="1:10" x14ac:dyDescent="0.25">
      <c r="A5">
        <v>405030070</v>
      </c>
      <c r="B5" t="s">
        <v>54</v>
      </c>
      <c r="C5" t="s">
        <v>48</v>
      </c>
      <c r="D5" t="s">
        <v>50</v>
      </c>
      <c r="E5">
        <v>1074.8599999999999</v>
      </c>
      <c r="F5">
        <v>1074.8599999999999</v>
      </c>
      <c r="G5">
        <v>1074.8599999999999</v>
      </c>
      <c r="I5">
        <v>2149.7199999999998</v>
      </c>
      <c r="J5" t="s">
        <v>47</v>
      </c>
    </row>
    <row r="6" spans="1:10" x14ac:dyDescent="0.25">
      <c r="A6">
        <v>405050321</v>
      </c>
      <c r="B6" t="s">
        <v>55</v>
      </c>
      <c r="C6" t="s">
        <v>48</v>
      </c>
      <c r="D6" t="s">
        <v>50</v>
      </c>
      <c r="E6">
        <v>898.35</v>
      </c>
      <c r="F6">
        <v>898.35</v>
      </c>
      <c r="G6">
        <v>898.35</v>
      </c>
      <c r="I6">
        <v>1796.7</v>
      </c>
      <c r="J6" t="s">
        <v>47</v>
      </c>
    </row>
    <row r="7" spans="1:10" x14ac:dyDescent="0.25">
      <c r="A7">
        <v>405050224</v>
      </c>
      <c r="B7" t="s">
        <v>56</v>
      </c>
      <c r="C7" t="s">
        <v>48</v>
      </c>
      <c r="D7" t="s">
        <v>50</v>
      </c>
      <c r="E7">
        <v>436.44</v>
      </c>
      <c r="F7">
        <v>436.44</v>
      </c>
      <c r="G7">
        <v>872.88</v>
      </c>
      <c r="I7">
        <v>1309.32</v>
      </c>
      <c r="J7" t="s">
        <v>47</v>
      </c>
    </row>
    <row r="8" spans="1:10" x14ac:dyDescent="0.25">
      <c r="A8">
        <v>405040105</v>
      </c>
      <c r="B8" t="s">
        <v>57</v>
      </c>
      <c r="C8" t="s">
        <v>48</v>
      </c>
      <c r="D8" t="s">
        <v>50</v>
      </c>
      <c r="E8">
        <v>846.19</v>
      </c>
      <c r="F8">
        <v>846.19</v>
      </c>
      <c r="G8">
        <v>846.19</v>
      </c>
      <c r="I8">
        <v>1692.38</v>
      </c>
      <c r="J8" t="s">
        <v>47</v>
      </c>
    </row>
    <row r="9" spans="1:10" x14ac:dyDescent="0.25">
      <c r="A9">
        <v>405050372</v>
      </c>
      <c r="B9" t="s">
        <v>58</v>
      </c>
      <c r="C9" t="s">
        <v>48</v>
      </c>
      <c r="D9" t="s">
        <v>50</v>
      </c>
      <c r="E9">
        <v>771.6</v>
      </c>
      <c r="F9">
        <v>771.6</v>
      </c>
      <c r="G9">
        <v>450</v>
      </c>
      <c r="I9">
        <v>1221.5999999999999</v>
      </c>
      <c r="J9" t="s">
        <v>47</v>
      </c>
    </row>
    <row r="10" spans="1:10" x14ac:dyDescent="0.25">
      <c r="A10">
        <v>405030134</v>
      </c>
      <c r="B10" t="s">
        <v>59</v>
      </c>
      <c r="C10" t="s">
        <v>48</v>
      </c>
      <c r="D10" t="s">
        <v>50</v>
      </c>
      <c r="E10">
        <v>381.08</v>
      </c>
      <c r="F10">
        <v>381.08</v>
      </c>
      <c r="G10">
        <v>762.16</v>
      </c>
      <c r="I10">
        <v>1143.24</v>
      </c>
      <c r="J10" t="s">
        <v>47</v>
      </c>
    </row>
    <row r="11" spans="1:10" x14ac:dyDescent="0.25">
      <c r="A11">
        <v>405010117</v>
      </c>
      <c r="B11" t="s">
        <v>60</v>
      </c>
      <c r="C11" t="s">
        <v>48</v>
      </c>
      <c r="D11" t="s">
        <v>50</v>
      </c>
      <c r="E11">
        <v>689.66</v>
      </c>
      <c r="F11">
        <v>689.66</v>
      </c>
      <c r="G11">
        <v>689.66</v>
      </c>
      <c r="I11">
        <v>1379.32</v>
      </c>
      <c r="J11" t="s">
        <v>47</v>
      </c>
    </row>
    <row r="12" spans="1:10" x14ac:dyDescent="0.25">
      <c r="A12">
        <v>405010036</v>
      </c>
      <c r="B12" t="s">
        <v>61</v>
      </c>
      <c r="C12" t="s">
        <v>48</v>
      </c>
      <c r="D12" t="s">
        <v>50</v>
      </c>
      <c r="E12">
        <v>681.87</v>
      </c>
      <c r="F12">
        <v>681.87</v>
      </c>
      <c r="G12">
        <v>681.87</v>
      </c>
      <c r="I12">
        <v>1363.74</v>
      </c>
      <c r="J12" t="s">
        <v>47</v>
      </c>
    </row>
    <row r="13" spans="1:10" x14ac:dyDescent="0.25">
      <c r="A13">
        <v>405050119</v>
      </c>
      <c r="B13" t="s">
        <v>62</v>
      </c>
      <c r="C13" t="s">
        <v>48</v>
      </c>
      <c r="D13" t="s">
        <v>50</v>
      </c>
      <c r="E13">
        <v>651.6</v>
      </c>
      <c r="F13">
        <v>651.6</v>
      </c>
      <c r="G13">
        <v>450</v>
      </c>
      <c r="I13">
        <v>1101.5999999999999</v>
      </c>
      <c r="J13" t="s">
        <v>47</v>
      </c>
    </row>
    <row r="14" spans="1:10" x14ac:dyDescent="0.25">
      <c r="A14">
        <v>405010125</v>
      </c>
      <c r="B14" t="s">
        <v>63</v>
      </c>
      <c r="C14" t="s">
        <v>48</v>
      </c>
      <c r="D14" t="s">
        <v>50</v>
      </c>
      <c r="E14">
        <v>311.04000000000002</v>
      </c>
      <c r="F14">
        <v>311.04000000000002</v>
      </c>
      <c r="G14">
        <v>622.08000000000004</v>
      </c>
      <c r="I14">
        <v>933.12000000000012</v>
      </c>
      <c r="J14" t="s">
        <v>47</v>
      </c>
    </row>
    <row r="15" spans="1:10" x14ac:dyDescent="0.25">
      <c r="A15">
        <v>405010010</v>
      </c>
      <c r="B15" t="s">
        <v>64</v>
      </c>
      <c r="C15" t="s">
        <v>48</v>
      </c>
      <c r="D15" t="s">
        <v>50</v>
      </c>
      <c r="E15">
        <v>203.74</v>
      </c>
      <c r="F15">
        <v>203.74</v>
      </c>
      <c r="G15">
        <v>611.22</v>
      </c>
      <c r="I15">
        <v>814.96</v>
      </c>
      <c r="J15" t="s">
        <v>47</v>
      </c>
    </row>
    <row r="16" spans="1:10" x14ac:dyDescent="0.25">
      <c r="A16">
        <v>405050046</v>
      </c>
      <c r="B16" t="s">
        <v>65</v>
      </c>
      <c r="C16" t="s">
        <v>48</v>
      </c>
      <c r="D16" t="s">
        <v>50</v>
      </c>
      <c r="E16">
        <v>587.51</v>
      </c>
      <c r="F16">
        <v>587.51</v>
      </c>
      <c r="G16">
        <v>587.51</v>
      </c>
      <c r="I16">
        <v>1175.02</v>
      </c>
      <c r="J16" t="s">
        <v>47</v>
      </c>
    </row>
    <row r="17" spans="1:10" x14ac:dyDescent="0.25">
      <c r="A17">
        <v>405040016</v>
      </c>
      <c r="B17" t="s">
        <v>66</v>
      </c>
      <c r="C17" t="s">
        <v>48</v>
      </c>
      <c r="D17" t="s">
        <v>50</v>
      </c>
      <c r="E17">
        <v>282.08</v>
      </c>
      <c r="F17">
        <v>282.08999999999997</v>
      </c>
      <c r="G17">
        <v>564.17999999999995</v>
      </c>
      <c r="I17">
        <v>846.27</v>
      </c>
      <c r="J17" t="s">
        <v>47</v>
      </c>
    </row>
    <row r="18" spans="1:10" x14ac:dyDescent="0.25">
      <c r="A18">
        <v>405010028</v>
      </c>
      <c r="B18" t="s">
        <v>67</v>
      </c>
      <c r="C18" t="s">
        <v>48</v>
      </c>
      <c r="D18" t="s">
        <v>50</v>
      </c>
      <c r="E18">
        <v>278.89999999999998</v>
      </c>
      <c r="F18">
        <v>278.89999999999998</v>
      </c>
      <c r="G18">
        <v>557.79999999999995</v>
      </c>
      <c r="I18">
        <v>836.69999999999993</v>
      </c>
      <c r="J18" t="s">
        <v>47</v>
      </c>
    </row>
    <row r="19" spans="1:10" x14ac:dyDescent="0.25">
      <c r="A19">
        <v>405030045</v>
      </c>
      <c r="B19" t="s">
        <v>68</v>
      </c>
      <c r="C19" t="s">
        <v>48</v>
      </c>
      <c r="D19" t="s">
        <v>69</v>
      </c>
      <c r="E19">
        <v>107.61</v>
      </c>
      <c r="G19">
        <v>538.04999999999995</v>
      </c>
      <c r="I19">
        <v>645.66</v>
      </c>
      <c r="J19" t="s">
        <v>47</v>
      </c>
    </row>
    <row r="20" spans="1:10" x14ac:dyDescent="0.25">
      <c r="A20">
        <v>405050097</v>
      </c>
      <c r="B20" t="s">
        <v>70</v>
      </c>
      <c r="C20" t="s">
        <v>48</v>
      </c>
      <c r="D20" t="s">
        <v>50</v>
      </c>
      <c r="E20">
        <v>531.6</v>
      </c>
      <c r="F20">
        <v>531.6</v>
      </c>
      <c r="G20">
        <v>531.6</v>
      </c>
      <c r="I20">
        <v>1063.2</v>
      </c>
      <c r="J20" t="s">
        <v>47</v>
      </c>
    </row>
    <row r="21" spans="1:10" x14ac:dyDescent="0.25">
      <c r="A21">
        <v>405050216</v>
      </c>
      <c r="B21" t="s">
        <v>71</v>
      </c>
      <c r="C21" t="s">
        <v>48</v>
      </c>
      <c r="D21" t="s">
        <v>50</v>
      </c>
      <c r="E21">
        <v>172.27</v>
      </c>
      <c r="F21">
        <v>172.27</v>
      </c>
      <c r="G21">
        <v>516.81000000000006</v>
      </c>
      <c r="I21">
        <v>689.08</v>
      </c>
      <c r="J21" t="s">
        <v>47</v>
      </c>
    </row>
    <row r="22" spans="1:10" x14ac:dyDescent="0.25">
      <c r="A22">
        <v>405050011</v>
      </c>
      <c r="B22" t="s">
        <v>72</v>
      </c>
      <c r="C22" t="s">
        <v>48</v>
      </c>
      <c r="D22" t="s">
        <v>50</v>
      </c>
      <c r="E22">
        <v>180.45</v>
      </c>
      <c r="F22">
        <v>249.85</v>
      </c>
      <c r="G22">
        <v>499.7</v>
      </c>
      <c r="I22">
        <v>749.55</v>
      </c>
      <c r="J22" t="s">
        <v>47</v>
      </c>
    </row>
    <row r="23" spans="1:10" x14ac:dyDescent="0.25">
      <c r="A23">
        <v>405050100</v>
      </c>
      <c r="B23" t="s">
        <v>73</v>
      </c>
      <c r="C23" t="s">
        <v>48</v>
      </c>
      <c r="D23" t="s">
        <v>50</v>
      </c>
      <c r="E23">
        <v>483.6</v>
      </c>
      <c r="F23">
        <v>483.6</v>
      </c>
      <c r="G23">
        <v>483.6</v>
      </c>
      <c r="I23">
        <v>967.2</v>
      </c>
      <c r="J23" t="s">
        <v>47</v>
      </c>
    </row>
    <row r="24" spans="1:10" x14ac:dyDescent="0.25">
      <c r="A24">
        <v>405010079</v>
      </c>
      <c r="B24" t="s">
        <v>74</v>
      </c>
      <c r="C24" t="s">
        <v>48</v>
      </c>
      <c r="D24" t="s">
        <v>50</v>
      </c>
      <c r="E24">
        <v>78.75</v>
      </c>
      <c r="F24">
        <v>78.75</v>
      </c>
      <c r="G24">
        <v>472.5</v>
      </c>
      <c r="I24">
        <v>551.25</v>
      </c>
      <c r="J24" t="s">
        <v>47</v>
      </c>
    </row>
    <row r="25" spans="1:10" x14ac:dyDescent="0.25">
      <c r="A25">
        <v>405040210</v>
      </c>
      <c r="B25" t="s">
        <v>75</v>
      </c>
      <c r="C25" t="s">
        <v>48</v>
      </c>
      <c r="D25" t="s">
        <v>50</v>
      </c>
      <c r="E25">
        <v>453.6</v>
      </c>
      <c r="F25">
        <v>453.61</v>
      </c>
      <c r="G25">
        <v>453.61</v>
      </c>
      <c r="I25">
        <v>907.22</v>
      </c>
      <c r="J25" t="s">
        <v>47</v>
      </c>
    </row>
    <row r="26" spans="1:10" x14ac:dyDescent="0.25">
      <c r="A26">
        <v>405050054</v>
      </c>
      <c r="B26" t="s">
        <v>76</v>
      </c>
      <c r="C26" t="s">
        <v>48</v>
      </c>
      <c r="D26" t="s">
        <v>50</v>
      </c>
      <c r="E26">
        <v>453.41</v>
      </c>
      <c r="F26">
        <v>453.41</v>
      </c>
      <c r="G26">
        <v>453.41</v>
      </c>
      <c r="I26">
        <v>906.82</v>
      </c>
      <c r="J26" t="s">
        <v>47</v>
      </c>
    </row>
    <row r="27" spans="1:10" x14ac:dyDescent="0.25">
      <c r="A27">
        <v>405050020</v>
      </c>
      <c r="B27" t="s">
        <v>77</v>
      </c>
      <c r="C27" t="s">
        <v>48</v>
      </c>
      <c r="D27" t="s">
        <v>69</v>
      </c>
      <c r="E27">
        <v>112.77</v>
      </c>
      <c r="G27">
        <v>451.08</v>
      </c>
      <c r="I27">
        <v>563.85</v>
      </c>
      <c r="J27" t="s">
        <v>47</v>
      </c>
    </row>
    <row r="28" spans="1:10" x14ac:dyDescent="0.25">
      <c r="A28">
        <v>405050127</v>
      </c>
      <c r="B28" t="s">
        <v>78</v>
      </c>
      <c r="C28" t="s">
        <v>48</v>
      </c>
      <c r="D28" t="s">
        <v>69</v>
      </c>
      <c r="E28">
        <v>45</v>
      </c>
      <c r="G28">
        <v>450</v>
      </c>
      <c r="I28">
        <v>495</v>
      </c>
      <c r="J28" t="s">
        <v>47</v>
      </c>
    </row>
    <row r="29" spans="1:10" x14ac:dyDescent="0.25">
      <c r="A29">
        <v>405050194</v>
      </c>
      <c r="B29" t="s">
        <v>79</v>
      </c>
      <c r="C29" t="s">
        <v>48</v>
      </c>
      <c r="D29" t="s">
        <v>69</v>
      </c>
      <c r="E29">
        <v>45</v>
      </c>
      <c r="G29">
        <v>450</v>
      </c>
      <c r="I29">
        <v>495</v>
      </c>
      <c r="J29" t="s">
        <v>47</v>
      </c>
    </row>
    <row r="30" spans="1:10" x14ac:dyDescent="0.25">
      <c r="A30">
        <v>405040202</v>
      </c>
      <c r="B30" t="s">
        <v>80</v>
      </c>
      <c r="C30" t="s">
        <v>48</v>
      </c>
      <c r="D30" t="s">
        <v>50</v>
      </c>
      <c r="E30">
        <v>449.44</v>
      </c>
      <c r="F30">
        <v>449.44</v>
      </c>
      <c r="G30">
        <v>449.44</v>
      </c>
      <c r="I30">
        <v>898.88</v>
      </c>
      <c r="J30" t="s">
        <v>47</v>
      </c>
    </row>
    <row r="31" spans="1:10" x14ac:dyDescent="0.25">
      <c r="A31">
        <v>405030193</v>
      </c>
      <c r="B31" t="s">
        <v>81</v>
      </c>
      <c r="C31" t="s">
        <v>48</v>
      </c>
      <c r="D31" t="s">
        <v>50</v>
      </c>
      <c r="E31">
        <v>430.46</v>
      </c>
      <c r="F31">
        <v>430.46</v>
      </c>
      <c r="G31">
        <v>430.46</v>
      </c>
      <c r="I31">
        <v>860.92</v>
      </c>
      <c r="J31" t="s">
        <v>47</v>
      </c>
    </row>
    <row r="32" spans="1:10" x14ac:dyDescent="0.25">
      <c r="A32">
        <v>409050083</v>
      </c>
      <c r="B32" t="s">
        <v>82</v>
      </c>
      <c r="C32" t="s">
        <v>83</v>
      </c>
      <c r="D32" t="s">
        <v>84</v>
      </c>
      <c r="F32">
        <v>219.12</v>
      </c>
      <c r="G32">
        <v>657.36</v>
      </c>
      <c r="I32">
        <v>876.48</v>
      </c>
      <c r="J32" t="s">
        <v>47</v>
      </c>
    </row>
    <row r="33" spans="1:10" x14ac:dyDescent="0.25">
      <c r="A33">
        <v>418010080</v>
      </c>
      <c r="B33" t="s">
        <v>85</v>
      </c>
      <c r="C33" t="s">
        <v>83</v>
      </c>
      <c r="D33" t="s">
        <v>69</v>
      </c>
      <c r="E33">
        <v>400</v>
      </c>
      <c r="G33">
        <v>1200</v>
      </c>
      <c r="I33">
        <v>1200</v>
      </c>
      <c r="J33" t="s">
        <v>47</v>
      </c>
    </row>
    <row r="34" spans="1:10" x14ac:dyDescent="0.25">
      <c r="A34">
        <v>418020019</v>
      </c>
      <c r="B34" t="s">
        <v>86</v>
      </c>
      <c r="C34" t="s">
        <v>83</v>
      </c>
      <c r="D34" t="s">
        <v>69</v>
      </c>
      <c r="E34">
        <v>600</v>
      </c>
      <c r="G34">
        <v>1800</v>
      </c>
      <c r="I34">
        <v>1800</v>
      </c>
      <c r="J34" t="s">
        <v>47</v>
      </c>
    </row>
    <row r="35" spans="1:10" x14ac:dyDescent="0.25">
      <c r="A35">
        <v>418020027</v>
      </c>
      <c r="B35" t="s">
        <v>87</v>
      </c>
      <c r="C35" t="s">
        <v>83</v>
      </c>
      <c r="D35" t="s">
        <v>69</v>
      </c>
      <c r="E35">
        <v>600</v>
      </c>
      <c r="G35">
        <v>1800</v>
      </c>
      <c r="I35">
        <v>1800</v>
      </c>
      <c r="J35" t="s">
        <v>47</v>
      </c>
    </row>
    <row r="36" spans="1:10" x14ac:dyDescent="0.25">
      <c r="A36">
        <v>418010021</v>
      </c>
      <c r="B36" t="s">
        <v>88</v>
      </c>
      <c r="C36" t="s">
        <v>83</v>
      </c>
      <c r="D36" t="s">
        <v>69</v>
      </c>
      <c r="E36">
        <v>685.53</v>
      </c>
      <c r="G36">
        <v>2056.59</v>
      </c>
      <c r="I36">
        <v>2056.59</v>
      </c>
      <c r="J36" t="s">
        <v>47</v>
      </c>
    </row>
    <row r="37" spans="1:10" x14ac:dyDescent="0.25">
      <c r="A37">
        <v>418010030</v>
      </c>
      <c r="B37" t="s">
        <v>89</v>
      </c>
      <c r="C37" t="s">
        <v>83</v>
      </c>
      <c r="D37" t="s">
        <v>69</v>
      </c>
      <c r="E37">
        <v>859.2</v>
      </c>
      <c r="G37">
        <v>2577.6000000000004</v>
      </c>
      <c r="I37">
        <v>2577.6000000000004</v>
      </c>
      <c r="J37" t="s">
        <v>47</v>
      </c>
    </row>
    <row r="38" spans="1:10" x14ac:dyDescent="0.25">
      <c r="A38">
        <v>418010013</v>
      </c>
      <c r="B38" t="s">
        <v>90</v>
      </c>
      <c r="C38" t="s">
        <v>83</v>
      </c>
      <c r="D38" t="s">
        <v>69</v>
      </c>
      <c r="E38">
        <v>1453.85</v>
      </c>
      <c r="G38">
        <v>4361.5499999999993</v>
      </c>
      <c r="I38">
        <v>4361.5499999999993</v>
      </c>
      <c r="J38" t="s">
        <v>47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6AD74-9893-4AB2-BA9E-9C71DA682A7E}">
  <dimension ref="A1:AC21"/>
  <sheetViews>
    <sheetView workbookViewId="0">
      <selection activeCell="AC21" sqref="AC21"/>
    </sheetView>
  </sheetViews>
  <sheetFormatPr defaultRowHeight="15" x14ac:dyDescent="0.25"/>
  <cols>
    <col min="1" max="1" width="10.85546875" customWidth="1"/>
  </cols>
  <sheetData>
    <row r="1" spans="1:29" x14ac:dyDescent="0.25">
      <c r="A1" t="s">
        <v>0</v>
      </c>
      <c r="B1" t="s">
        <v>21</v>
      </c>
      <c r="C1" t="s">
        <v>91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20</v>
      </c>
    </row>
    <row r="2" spans="1:29" x14ac:dyDescent="0.25">
      <c r="A2" t="s">
        <v>1</v>
      </c>
      <c r="B2">
        <v>2</v>
      </c>
      <c r="C2">
        <v>0</v>
      </c>
      <c r="D2">
        <v>0</v>
      </c>
      <c r="E2">
        <v>0</v>
      </c>
      <c r="F2">
        <v>0</v>
      </c>
      <c r="G2">
        <v>6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9</v>
      </c>
    </row>
    <row r="3" spans="1:29" x14ac:dyDescent="0.25">
      <c r="A3" t="s">
        <v>2</v>
      </c>
      <c r="B3">
        <v>3</v>
      </c>
      <c r="C3">
        <v>0</v>
      </c>
      <c r="D3">
        <v>0</v>
      </c>
      <c r="E3">
        <v>0</v>
      </c>
      <c r="F3">
        <v>2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2</v>
      </c>
      <c r="O3">
        <v>2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31</v>
      </c>
      <c r="AB3">
        <v>0</v>
      </c>
      <c r="AC3">
        <v>40</v>
      </c>
    </row>
    <row r="4" spans="1:29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8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8</v>
      </c>
    </row>
    <row r="5" spans="1:29" x14ac:dyDescent="0.25">
      <c r="A5" t="s">
        <v>4</v>
      </c>
      <c r="B5">
        <v>2</v>
      </c>
      <c r="C5">
        <v>0</v>
      </c>
      <c r="D5">
        <v>0</v>
      </c>
      <c r="E5">
        <v>0</v>
      </c>
      <c r="F5">
        <v>1</v>
      </c>
      <c r="G5">
        <v>25</v>
      </c>
      <c r="H5">
        <v>0</v>
      </c>
      <c r="I5">
        <v>13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41</v>
      </c>
    </row>
    <row r="6" spans="1:29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4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4</v>
      </c>
    </row>
    <row r="7" spans="1:29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5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6</v>
      </c>
      <c r="Y7">
        <v>0</v>
      </c>
      <c r="Z7">
        <v>0</v>
      </c>
      <c r="AA7">
        <v>6</v>
      </c>
      <c r="AB7">
        <v>0</v>
      </c>
      <c r="AC7">
        <v>17</v>
      </c>
    </row>
    <row r="8" spans="1:29" x14ac:dyDescent="0.25">
      <c r="A8" t="s">
        <v>7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13</v>
      </c>
      <c r="J8">
        <v>0</v>
      </c>
      <c r="K8">
        <v>0</v>
      </c>
      <c r="L8">
        <v>0</v>
      </c>
      <c r="M8">
        <v>0</v>
      </c>
      <c r="N8">
        <v>2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15</v>
      </c>
    </row>
    <row r="9" spans="1:29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27</v>
      </c>
      <c r="W9">
        <v>0</v>
      </c>
      <c r="X9">
        <v>0</v>
      </c>
      <c r="Y9">
        <v>28</v>
      </c>
      <c r="Z9">
        <v>0</v>
      </c>
      <c r="AA9">
        <v>23</v>
      </c>
      <c r="AB9">
        <v>19</v>
      </c>
      <c r="AC9">
        <v>100</v>
      </c>
    </row>
    <row r="10" spans="1:29" x14ac:dyDescent="0.25">
      <c r="A10" t="s">
        <v>9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</v>
      </c>
    </row>
    <row r="11" spans="1:29" x14ac:dyDescent="0.25">
      <c r="A11" t="s">
        <v>10</v>
      </c>
      <c r="B11">
        <v>0</v>
      </c>
      <c r="C11">
        <v>0</v>
      </c>
      <c r="D11">
        <v>0</v>
      </c>
      <c r="E11">
        <v>0</v>
      </c>
      <c r="F11">
        <v>0</v>
      </c>
      <c r="G11">
        <v>103</v>
      </c>
      <c r="H11">
        <v>0</v>
      </c>
      <c r="I11">
        <v>1</v>
      </c>
      <c r="J11">
        <v>0</v>
      </c>
      <c r="K11">
        <v>5</v>
      </c>
      <c r="L11">
        <v>0</v>
      </c>
      <c r="M11">
        <v>6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115</v>
      </c>
    </row>
    <row r="12" spans="1:29" x14ac:dyDescent="0.25">
      <c r="A12" t="s">
        <v>11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1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2</v>
      </c>
    </row>
    <row r="13" spans="1:29" x14ac:dyDescent="0.25">
      <c r="A13" t="s">
        <v>12</v>
      </c>
      <c r="B13">
        <v>15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6</v>
      </c>
      <c r="N13">
        <v>30</v>
      </c>
      <c r="O13">
        <v>0</v>
      </c>
      <c r="P13">
        <v>5</v>
      </c>
      <c r="Q13">
        <v>40</v>
      </c>
      <c r="R13">
        <v>6</v>
      </c>
      <c r="S13">
        <v>0</v>
      </c>
      <c r="T13">
        <v>0</v>
      </c>
      <c r="U13">
        <v>0</v>
      </c>
      <c r="V13">
        <v>70</v>
      </c>
      <c r="W13">
        <v>0</v>
      </c>
      <c r="X13">
        <v>14</v>
      </c>
      <c r="Y13">
        <v>5</v>
      </c>
      <c r="Z13">
        <v>176</v>
      </c>
      <c r="AA13">
        <v>43</v>
      </c>
      <c r="AB13">
        <v>65</v>
      </c>
      <c r="AC13">
        <v>475</v>
      </c>
    </row>
    <row r="14" spans="1:29" x14ac:dyDescent="0.25">
      <c r="A14" t="s">
        <v>13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2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2</v>
      </c>
    </row>
    <row r="15" spans="1:29" x14ac:dyDescent="0.25">
      <c r="A15" t="s">
        <v>14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  <c r="AB15">
        <v>0</v>
      </c>
      <c r="AC15">
        <v>1</v>
      </c>
    </row>
    <row r="16" spans="1:29" x14ac:dyDescent="0.25">
      <c r="A16" t="s">
        <v>15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2</v>
      </c>
      <c r="AC16">
        <v>2</v>
      </c>
    </row>
    <row r="17" spans="1:29" x14ac:dyDescent="0.25">
      <c r="A17" t="s">
        <v>16</v>
      </c>
      <c r="B17">
        <v>0</v>
      </c>
      <c r="C17">
        <v>0</v>
      </c>
      <c r="D17">
        <v>0</v>
      </c>
      <c r="E17">
        <v>5</v>
      </c>
      <c r="F17">
        <v>0</v>
      </c>
      <c r="G17">
        <v>1</v>
      </c>
      <c r="H17">
        <v>0</v>
      </c>
      <c r="I17">
        <v>30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36</v>
      </c>
    </row>
    <row r="18" spans="1:29" x14ac:dyDescent="0.25">
      <c r="A18" t="s">
        <v>17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21</v>
      </c>
      <c r="J18">
        <v>0</v>
      </c>
      <c r="K18">
        <v>1</v>
      </c>
      <c r="L18">
        <v>0</v>
      </c>
      <c r="M18">
        <v>0</v>
      </c>
      <c r="N18">
        <v>1</v>
      </c>
      <c r="O18">
        <v>0</v>
      </c>
      <c r="P18">
        <v>0</v>
      </c>
      <c r="Q18">
        <v>1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24</v>
      </c>
    </row>
    <row r="19" spans="1:29" x14ac:dyDescent="0.25">
      <c r="A19" t="s">
        <v>18</v>
      </c>
      <c r="B19">
        <v>19</v>
      </c>
      <c r="C19">
        <v>5</v>
      </c>
      <c r="D19">
        <v>0</v>
      </c>
      <c r="E19">
        <v>305</v>
      </c>
      <c r="F19">
        <v>9</v>
      </c>
      <c r="G19">
        <v>2</v>
      </c>
      <c r="H19">
        <v>28</v>
      </c>
      <c r="I19">
        <v>105</v>
      </c>
      <c r="J19">
        <v>49</v>
      </c>
      <c r="K19">
        <v>2</v>
      </c>
      <c r="L19">
        <v>55</v>
      </c>
      <c r="M19">
        <v>14</v>
      </c>
      <c r="N19">
        <v>54</v>
      </c>
      <c r="O19">
        <v>0</v>
      </c>
      <c r="P19">
        <v>19</v>
      </c>
      <c r="Q19">
        <v>0</v>
      </c>
      <c r="R19">
        <v>7</v>
      </c>
      <c r="S19">
        <v>127</v>
      </c>
      <c r="T19">
        <v>395</v>
      </c>
      <c r="U19">
        <v>72</v>
      </c>
      <c r="V19">
        <v>111</v>
      </c>
      <c r="W19">
        <v>19</v>
      </c>
      <c r="X19">
        <v>0</v>
      </c>
      <c r="Y19">
        <v>91</v>
      </c>
      <c r="Z19">
        <v>117</v>
      </c>
      <c r="AA19">
        <v>102</v>
      </c>
      <c r="AB19">
        <v>0</v>
      </c>
      <c r="AC19">
        <v>1707</v>
      </c>
    </row>
    <row r="20" spans="1:29" x14ac:dyDescent="0.25">
      <c r="A20" t="s">
        <v>19</v>
      </c>
      <c r="B20">
        <v>0</v>
      </c>
      <c r="C20">
        <v>0</v>
      </c>
      <c r="D20">
        <v>6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6</v>
      </c>
    </row>
    <row r="21" spans="1:29" x14ac:dyDescent="0.25">
      <c r="A21" t="s">
        <v>20</v>
      </c>
      <c r="B21">
        <v>43</v>
      </c>
      <c r="C21">
        <v>5</v>
      </c>
      <c r="D21">
        <v>6</v>
      </c>
      <c r="E21">
        <v>310</v>
      </c>
      <c r="F21">
        <v>12</v>
      </c>
      <c r="G21">
        <v>141</v>
      </c>
      <c r="H21">
        <v>28</v>
      </c>
      <c r="I21">
        <v>191</v>
      </c>
      <c r="J21">
        <v>49</v>
      </c>
      <c r="K21">
        <v>8</v>
      </c>
      <c r="L21">
        <v>55</v>
      </c>
      <c r="M21">
        <v>26</v>
      </c>
      <c r="N21">
        <v>101</v>
      </c>
      <c r="O21">
        <v>2</v>
      </c>
      <c r="P21">
        <v>24</v>
      </c>
      <c r="Q21">
        <v>41</v>
      </c>
      <c r="R21">
        <v>13</v>
      </c>
      <c r="S21">
        <v>127</v>
      </c>
      <c r="T21">
        <v>395</v>
      </c>
      <c r="U21">
        <v>72</v>
      </c>
      <c r="V21">
        <v>208</v>
      </c>
      <c r="W21">
        <v>19</v>
      </c>
      <c r="X21">
        <v>20</v>
      </c>
      <c r="Y21">
        <v>124</v>
      </c>
      <c r="Z21">
        <v>293</v>
      </c>
      <c r="AA21">
        <v>206</v>
      </c>
      <c r="AB21">
        <v>86</v>
      </c>
      <c r="AC21">
        <v>2605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7EF3-8F26-4050-8A53-263A7AB13DB1}">
  <dimension ref="A1:AC21"/>
  <sheetViews>
    <sheetView topLeftCell="K1" workbookViewId="0">
      <selection activeCell="AC21" sqref="AC21"/>
    </sheetView>
  </sheetViews>
  <sheetFormatPr defaultRowHeight="15" x14ac:dyDescent="0.25"/>
  <cols>
    <col min="1" max="1" width="10.7109375" customWidth="1"/>
    <col min="2" max="2" width="13.42578125" bestFit="1" customWidth="1"/>
    <col min="3" max="3" width="12.28515625" bestFit="1" customWidth="1"/>
    <col min="4" max="4" width="14.42578125" bestFit="1" customWidth="1"/>
    <col min="5" max="5" width="14.28515625" bestFit="1" customWidth="1"/>
    <col min="6" max="6" width="14.42578125" bestFit="1" customWidth="1"/>
    <col min="7" max="7" width="14.28515625" bestFit="1" customWidth="1"/>
    <col min="8" max="8" width="14.42578125" bestFit="1" customWidth="1"/>
    <col min="9" max="9" width="14.28515625" bestFit="1" customWidth="1"/>
    <col min="10" max="10" width="13.28515625" bestFit="1" customWidth="1"/>
    <col min="11" max="13" width="13.42578125" bestFit="1" customWidth="1"/>
    <col min="14" max="14" width="13.28515625" bestFit="1" customWidth="1"/>
    <col min="15" max="17" width="13.42578125" bestFit="1" customWidth="1"/>
    <col min="18" max="19" width="14.42578125" bestFit="1" customWidth="1"/>
    <col min="20" max="20" width="14.28515625" bestFit="1" customWidth="1"/>
    <col min="21" max="21" width="14.42578125" bestFit="1" customWidth="1"/>
    <col min="22" max="22" width="14.28515625" bestFit="1" customWidth="1"/>
    <col min="23" max="23" width="13.42578125" bestFit="1" customWidth="1"/>
    <col min="24" max="26" width="14.42578125" bestFit="1" customWidth="1"/>
    <col min="27" max="27" width="14.28515625" bestFit="1" customWidth="1"/>
    <col min="28" max="28" width="16" bestFit="1" customWidth="1"/>
    <col min="29" max="29" width="15.85546875" bestFit="1" customWidth="1"/>
  </cols>
  <sheetData>
    <row r="1" spans="1:29" x14ac:dyDescent="0.25">
      <c r="A1" t="s">
        <v>0</v>
      </c>
      <c r="B1" t="s">
        <v>21</v>
      </c>
      <c r="C1" t="s">
        <v>91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20</v>
      </c>
    </row>
    <row r="2" spans="1:29" x14ac:dyDescent="0.25">
      <c r="A2" t="s">
        <v>1</v>
      </c>
      <c r="B2" s="1">
        <v>1629.92</v>
      </c>
      <c r="C2" s="1">
        <v>0</v>
      </c>
      <c r="D2" s="1">
        <v>0</v>
      </c>
      <c r="E2" s="1">
        <v>0</v>
      </c>
      <c r="F2" s="1">
        <v>0</v>
      </c>
      <c r="G2" s="1">
        <v>4889.76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814.96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7334.64</v>
      </c>
    </row>
    <row r="3" spans="1:29" x14ac:dyDescent="0.25">
      <c r="A3" t="s">
        <v>2</v>
      </c>
      <c r="B3" s="1">
        <v>472.5</v>
      </c>
      <c r="C3" s="1">
        <v>0</v>
      </c>
      <c r="D3" s="1">
        <v>0</v>
      </c>
      <c r="E3" s="1">
        <v>0</v>
      </c>
      <c r="F3" s="1">
        <v>787.5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787.5</v>
      </c>
      <c r="O3" s="1">
        <v>787.5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12206.25</v>
      </c>
      <c r="AB3" s="1">
        <v>0</v>
      </c>
      <c r="AC3" s="1">
        <v>15041.25</v>
      </c>
    </row>
    <row r="4" spans="1:29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5517.28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5517.28</v>
      </c>
    </row>
    <row r="5" spans="1:29" x14ac:dyDescent="0.25">
      <c r="A5" t="s">
        <v>4</v>
      </c>
      <c r="B5" s="1">
        <v>1866.24</v>
      </c>
      <c r="C5" s="1">
        <v>0</v>
      </c>
      <c r="D5" s="1">
        <v>0</v>
      </c>
      <c r="E5" s="1">
        <v>0</v>
      </c>
      <c r="F5" s="1">
        <v>933.12</v>
      </c>
      <c r="G5" s="1">
        <v>23328</v>
      </c>
      <c r="H5" s="1">
        <v>0</v>
      </c>
      <c r="I5" s="1">
        <v>4043.52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30170.880000000001</v>
      </c>
    </row>
    <row r="6" spans="1:29" x14ac:dyDescent="0.25">
      <c r="A6" t="s">
        <v>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13294.08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13294.08</v>
      </c>
    </row>
    <row r="7" spans="1:29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2690.25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3228.3</v>
      </c>
      <c r="Y7" s="1">
        <v>0</v>
      </c>
      <c r="Z7" s="1">
        <v>0</v>
      </c>
      <c r="AA7" s="1">
        <v>3228.3</v>
      </c>
      <c r="AB7" s="1">
        <v>0</v>
      </c>
      <c r="AC7" s="1">
        <v>9146.85</v>
      </c>
    </row>
    <row r="8" spans="1:29" x14ac:dyDescent="0.25">
      <c r="A8" t="s">
        <v>7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9527</v>
      </c>
      <c r="J8" s="1">
        <v>0</v>
      </c>
      <c r="K8" s="1">
        <v>0</v>
      </c>
      <c r="L8" s="1">
        <v>0</v>
      </c>
      <c r="M8" s="1">
        <v>0</v>
      </c>
      <c r="N8" s="1">
        <v>2286.48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11813.48</v>
      </c>
    </row>
    <row r="9" spans="1:29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2582.7600000000002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23244.84</v>
      </c>
      <c r="W9" s="1">
        <v>0</v>
      </c>
      <c r="X9" s="1">
        <v>0</v>
      </c>
      <c r="Y9" s="1">
        <v>24105.759999999998</v>
      </c>
      <c r="Z9" s="1">
        <v>0</v>
      </c>
      <c r="AA9" s="1">
        <v>29701.74</v>
      </c>
      <c r="AB9" s="1">
        <v>24536.22</v>
      </c>
      <c r="AC9" s="1">
        <v>104171.32</v>
      </c>
    </row>
    <row r="10" spans="1:29" x14ac:dyDescent="0.25">
      <c r="A10" t="s">
        <v>9</v>
      </c>
      <c r="B10" s="1">
        <v>846.26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846.26</v>
      </c>
    </row>
    <row r="11" spans="1:29" x14ac:dyDescent="0.25">
      <c r="A11" t="s">
        <v>10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92584.639999999999</v>
      </c>
      <c r="H11" s="1">
        <v>0</v>
      </c>
      <c r="I11" s="1">
        <v>449.44</v>
      </c>
      <c r="J11" s="1">
        <v>0</v>
      </c>
      <c r="K11" s="1">
        <v>4494.3999999999996</v>
      </c>
      <c r="L11" s="1">
        <v>0</v>
      </c>
      <c r="M11" s="1">
        <v>5393.28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102921.76</v>
      </c>
    </row>
    <row r="12" spans="1:29" x14ac:dyDescent="0.25">
      <c r="A12" t="s">
        <v>11</v>
      </c>
      <c r="B12" s="1">
        <v>907.21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907.21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1814.42</v>
      </c>
    </row>
    <row r="13" spans="1:29" x14ac:dyDescent="0.25">
      <c r="A13" t="s">
        <v>12</v>
      </c>
      <c r="B13" s="1">
        <v>8457.75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3383.1</v>
      </c>
      <c r="N13" s="1">
        <v>16915.5</v>
      </c>
      <c r="O13" s="1">
        <v>0</v>
      </c>
      <c r="P13" s="1">
        <v>2819.25</v>
      </c>
      <c r="Q13" s="1">
        <v>22554</v>
      </c>
      <c r="R13" s="1">
        <v>3383.1</v>
      </c>
      <c r="S13" s="1">
        <v>0</v>
      </c>
      <c r="T13" s="1">
        <v>0</v>
      </c>
      <c r="U13" s="1">
        <v>0</v>
      </c>
      <c r="V13" s="1">
        <v>39469.5</v>
      </c>
      <c r="W13" s="1">
        <v>0</v>
      </c>
      <c r="X13" s="1">
        <v>7893.9</v>
      </c>
      <c r="Y13" s="1">
        <v>2819.25</v>
      </c>
      <c r="Z13" s="1">
        <v>99237.6</v>
      </c>
      <c r="AA13" s="1">
        <v>24245.55</v>
      </c>
      <c r="AB13" s="1">
        <v>36650.25</v>
      </c>
      <c r="AC13" s="1">
        <v>267828.75</v>
      </c>
    </row>
    <row r="14" spans="1:29" x14ac:dyDescent="0.25">
      <c r="A14" t="s">
        <v>13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2350.04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2350.04</v>
      </c>
    </row>
    <row r="15" spans="1:29" x14ac:dyDescent="0.25">
      <c r="A15" t="s">
        <v>14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225</v>
      </c>
      <c r="AB15" s="1">
        <v>0</v>
      </c>
      <c r="AC15" s="1">
        <v>225</v>
      </c>
    </row>
    <row r="16" spans="1:29" x14ac:dyDescent="0.25">
      <c r="A16" t="s">
        <v>15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450</v>
      </c>
      <c r="AC16" s="1">
        <v>450</v>
      </c>
    </row>
    <row r="17" spans="1:29" x14ac:dyDescent="0.25">
      <c r="A17" t="s">
        <v>16</v>
      </c>
      <c r="B17" s="1">
        <v>0</v>
      </c>
      <c r="C17" s="1">
        <v>0</v>
      </c>
      <c r="D17" s="1">
        <v>0</v>
      </c>
      <c r="E17" s="1">
        <v>6546.6</v>
      </c>
      <c r="F17" s="1">
        <v>0</v>
      </c>
      <c r="G17" s="1">
        <v>1309.32</v>
      </c>
      <c r="H17" s="1">
        <v>0</v>
      </c>
      <c r="I17" s="1">
        <v>13093.2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20949.12</v>
      </c>
    </row>
    <row r="18" spans="1:29" x14ac:dyDescent="0.25">
      <c r="A18" t="s">
        <v>17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23357.1</v>
      </c>
      <c r="J18" s="1">
        <v>0</v>
      </c>
      <c r="K18" s="1">
        <v>1796.7</v>
      </c>
      <c r="L18" s="1">
        <v>0</v>
      </c>
      <c r="M18" s="1">
        <v>0</v>
      </c>
      <c r="N18" s="1">
        <v>1796.7</v>
      </c>
      <c r="O18" s="1">
        <v>0</v>
      </c>
      <c r="P18" s="1">
        <v>0</v>
      </c>
      <c r="Q18" s="1">
        <v>1796.7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28747.200000000001</v>
      </c>
    </row>
    <row r="19" spans="1:29" x14ac:dyDescent="0.25">
      <c r="A19" t="s">
        <v>18</v>
      </c>
      <c r="B19" s="1">
        <v>23210.400000000001</v>
      </c>
      <c r="C19" s="1">
        <v>7716</v>
      </c>
      <c r="D19" s="1">
        <v>0</v>
      </c>
      <c r="E19" s="1">
        <v>372588</v>
      </c>
      <c r="F19" s="1">
        <v>10994.4</v>
      </c>
      <c r="G19" s="1">
        <v>2443.1999999999998</v>
      </c>
      <c r="H19" s="1">
        <v>34204.800000000003</v>
      </c>
      <c r="I19" s="1">
        <v>104937.60000000001</v>
      </c>
      <c r="J19" s="1">
        <v>75616.800000000003</v>
      </c>
      <c r="K19" s="1">
        <v>2443.1999999999998</v>
      </c>
      <c r="L19" s="1">
        <v>67188</v>
      </c>
      <c r="M19" s="1">
        <v>17102.400000000001</v>
      </c>
      <c r="N19" s="1">
        <v>65966.399999999994</v>
      </c>
      <c r="O19" s="1">
        <v>0</v>
      </c>
      <c r="P19" s="1">
        <v>23210.400000000001</v>
      </c>
      <c r="Q19" s="1">
        <v>0</v>
      </c>
      <c r="R19" s="1">
        <v>8551.2000000000007</v>
      </c>
      <c r="S19" s="1">
        <v>195986.4</v>
      </c>
      <c r="T19" s="1">
        <v>482532</v>
      </c>
      <c r="U19" s="1">
        <v>87955.199999999997</v>
      </c>
      <c r="V19" s="1">
        <v>135597.6</v>
      </c>
      <c r="W19" s="1">
        <v>14660.4</v>
      </c>
      <c r="X19" s="1">
        <v>0</v>
      </c>
      <c r="Y19" s="1">
        <v>111165.6</v>
      </c>
      <c r="Z19" s="1">
        <v>142927.20000000001</v>
      </c>
      <c r="AA19" s="1">
        <v>157406.39999999999</v>
      </c>
      <c r="AB19" s="1">
        <v>0</v>
      </c>
      <c r="AC19" s="1">
        <v>2144403.6</v>
      </c>
    </row>
    <row r="20" spans="1:29" x14ac:dyDescent="0.25">
      <c r="A20" t="s">
        <v>19</v>
      </c>
      <c r="B20" s="1">
        <v>0</v>
      </c>
      <c r="C20" s="1">
        <v>0</v>
      </c>
      <c r="D20" s="1">
        <v>1314.72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1314.72</v>
      </c>
    </row>
    <row r="21" spans="1:29" x14ac:dyDescent="0.25">
      <c r="A21" t="s">
        <v>20</v>
      </c>
      <c r="B21" s="1">
        <v>37390.28</v>
      </c>
      <c r="C21" s="1">
        <v>7716</v>
      </c>
      <c r="D21" s="1">
        <v>1314.72</v>
      </c>
      <c r="E21" s="1">
        <v>379134.6</v>
      </c>
      <c r="F21" s="1">
        <v>12715.02</v>
      </c>
      <c r="G21" s="1">
        <v>137849</v>
      </c>
      <c r="H21" s="1">
        <v>34204.800000000003</v>
      </c>
      <c r="I21" s="1">
        <v>160925.14000000001</v>
      </c>
      <c r="J21" s="1">
        <v>75616.800000000003</v>
      </c>
      <c r="K21" s="1">
        <v>8734.2999999999993</v>
      </c>
      <c r="L21" s="1">
        <v>67188</v>
      </c>
      <c r="M21" s="1">
        <v>25878.78</v>
      </c>
      <c r="N21" s="1">
        <v>97097.8</v>
      </c>
      <c r="O21" s="1">
        <v>787.5</v>
      </c>
      <c r="P21" s="1">
        <v>26029.65</v>
      </c>
      <c r="Q21" s="1">
        <v>24350.7</v>
      </c>
      <c r="R21" s="1">
        <v>11934.3</v>
      </c>
      <c r="S21" s="1">
        <v>195986.4</v>
      </c>
      <c r="T21" s="1">
        <v>482532</v>
      </c>
      <c r="U21" s="1">
        <v>87955.199999999997</v>
      </c>
      <c r="V21" s="1">
        <v>198311.94</v>
      </c>
      <c r="W21" s="1">
        <v>14660.4</v>
      </c>
      <c r="X21" s="1">
        <v>11122.2</v>
      </c>
      <c r="Y21" s="1">
        <v>138090.60999999999</v>
      </c>
      <c r="Z21" s="1">
        <v>242164.8</v>
      </c>
      <c r="AA21" s="1">
        <v>227013.24</v>
      </c>
      <c r="AB21" s="1">
        <v>61636.47</v>
      </c>
      <c r="AC21" s="1">
        <v>2768340.65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0352C-4281-4250-B7C6-0CE86D0D60FE}">
  <dimension ref="A1:AD21"/>
  <sheetViews>
    <sheetView topLeftCell="K1" workbookViewId="0">
      <selection activeCell="AD21" sqref="AD21"/>
    </sheetView>
  </sheetViews>
  <sheetFormatPr defaultRowHeight="15" x14ac:dyDescent="0.25"/>
  <cols>
    <col min="1" max="1" width="10" bestFit="1" customWidth="1"/>
    <col min="2" max="2" width="11" customWidth="1"/>
    <col min="3" max="3" width="13.28515625" bestFit="1" customWidth="1"/>
    <col min="4" max="5" width="12.140625" bestFit="1" customWidth="1"/>
    <col min="6" max="6" width="14.28515625" bestFit="1" customWidth="1"/>
    <col min="7" max="7" width="12.140625" bestFit="1" customWidth="1"/>
    <col min="8" max="9" width="13.28515625" bestFit="1" customWidth="1"/>
    <col min="10" max="10" width="14.28515625" bestFit="1" customWidth="1"/>
    <col min="11" max="11" width="13.28515625" bestFit="1" customWidth="1"/>
    <col min="12" max="12" width="12.140625" bestFit="1" customWidth="1"/>
    <col min="13" max="15" width="13.28515625" bestFit="1" customWidth="1"/>
    <col min="16" max="16" width="10.5703125" bestFit="1" customWidth="1"/>
    <col min="17" max="18" width="13.28515625" bestFit="1" customWidth="1"/>
    <col min="19" max="19" width="12.140625" bestFit="1" customWidth="1"/>
    <col min="20" max="20" width="13.28515625" bestFit="1" customWidth="1"/>
    <col min="21" max="21" width="14.28515625" bestFit="1" customWidth="1"/>
    <col min="22" max="23" width="13.28515625" bestFit="1" customWidth="1"/>
    <col min="24" max="25" width="12.140625" bestFit="1" customWidth="1"/>
    <col min="26" max="26" width="13.28515625" bestFit="1" customWidth="1"/>
    <col min="27" max="27" width="14.28515625" bestFit="1" customWidth="1"/>
    <col min="28" max="28" width="13.28515625" bestFit="1" customWidth="1"/>
    <col min="29" max="30" width="16" bestFit="1" customWidth="1"/>
  </cols>
  <sheetData>
    <row r="1" spans="1:30" x14ac:dyDescent="0.25">
      <c r="B1" t="s">
        <v>0</v>
      </c>
      <c r="C1" t="s">
        <v>21</v>
      </c>
      <c r="D1" t="s">
        <v>91</v>
      </c>
      <c r="E1" t="s">
        <v>22</v>
      </c>
      <c r="F1" t="s">
        <v>23</v>
      </c>
      <c r="G1" t="s">
        <v>24</v>
      </c>
      <c r="H1" t="s">
        <v>25</v>
      </c>
      <c r="I1" t="s">
        <v>26</v>
      </c>
      <c r="J1" t="s">
        <v>27</v>
      </c>
      <c r="K1" t="s">
        <v>28</v>
      </c>
      <c r="L1" t="s">
        <v>29</v>
      </c>
      <c r="M1" t="s">
        <v>30</v>
      </c>
      <c r="N1" t="s">
        <v>31</v>
      </c>
      <c r="O1" t="s">
        <v>32</v>
      </c>
      <c r="P1" t="s">
        <v>33</v>
      </c>
      <c r="Q1" t="s">
        <v>34</v>
      </c>
      <c r="R1" t="s">
        <v>35</v>
      </c>
      <c r="S1" t="s">
        <v>36</v>
      </c>
      <c r="T1" t="s">
        <v>37</v>
      </c>
      <c r="U1" t="s">
        <v>38</v>
      </c>
      <c r="V1" t="s">
        <v>39</v>
      </c>
      <c r="W1" t="s">
        <v>40</v>
      </c>
      <c r="X1" t="s">
        <v>41</v>
      </c>
      <c r="Y1" t="s">
        <v>42</v>
      </c>
      <c r="Z1" t="s">
        <v>43</v>
      </c>
      <c r="AA1" t="s">
        <v>44</v>
      </c>
      <c r="AB1" t="s">
        <v>45</v>
      </c>
      <c r="AC1" t="s">
        <v>46</v>
      </c>
      <c r="AD1" t="s">
        <v>20</v>
      </c>
    </row>
    <row r="2" spans="1:30" x14ac:dyDescent="0.25">
      <c r="A2">
        <f>LEFT(B2,10)*1</f>
        <v>405010010</v>
      </c>
      <c r="B2" t="s">
        <v>1</v>
      </c>
      <c r="C2" s="1">
        <f>VLOOKUP($A2,dlib,7,0)*(Físico!B2)</f>
        <v>1222.44</v>
      </c>
      <c r="D2" s="1">
        <f>VLOOKUP($A2,dlib,7,0)*(Físico!C2)</f>
        <v>0</v>
      </c>
      <c r="E2" s="1">
        <f>VLOOKUP($A2,dlib,7,0)*(Físico!D2)</f>
        <v>0</v>
      </c>
      <c r="F2" s="1">
        <f>VLOOKUP($A2,dlib,7,0)*(Físico!E2)</f>
        <v>0</v>
      </c>
      <c r="G2" s="1">
        <f>VLOOKUP($A2,dlib,7,0)*(Físico!F2)</f>
        <v>0</v>
      </c>
      <c r="H2" s="1">
        <f>VLOOKUP($A2,dlib,7,0)*(Físico!G2)</f>
        <v>3667.32</v>
      </c>
      <c r="I2" s="1">
        <f>VLOOKUP($A2,dlib,7,0)*(Físico!H2)</f>
        <v>0</v>
      </c>
      <c r="J2" s="1">
        <f>VLOOKUP($A2,dlib,7,0)*(Físico!I2)</f>
        <v>0</v>
      </c>
      <c r="K2" s="1">
        <f>VLOOKUP($A2,dlib,7,0)*(Físico!J2)</f>
        <v>0</v>
      </c>
      <c r="L2" s="1">
        <f>VLOOKUP($A2,dlib,7,0)*(Físico!K2)</f>
        <v>0</v>
      </c>
      <c r="M2" s="1">
        <f>VLOOKUP($A2,dlib,7,0)*(Físico!L2)</f>
        <v>0</v>
      </c>
      <c r="N2" s="1">
        <f>VLOOKUP($A2,dlib,7,0)*(Físico!M2)</f>
        <v>0</v>
      </c>
      <c r="O2" s="1">
        <f>VLOOKUP($A2,dlib,7,0)*(Físico!N2)</f>
        <v>611.22</v>
      </c>
      <c r="P2" s="1">
        <f>VLOOKUP($A2,dlib,7,0)*(Físico!O2)</f>
        <v>0</v>
      </c>
      <c r="Q2" s="1">
        <f>VLOOKUP($A2,dlib,7,0)*(Físico!P2)</f>
        <v>0</v>
      </c>
      <c r="R2" s="1">
        <f>VLOOKUP($A2,dlib,7,0)*(Físico!Q2)</f>
        <v>0</v>
      </c>
      <c r="S2" s="1">
        <f>VLOOKUP($A2,dlib,7,0)*(Físico!R2)</f>
        <v>0</v>
      </c>
      <c r="T2" s="1">
        <f>VLOOKUP($A2,dlib,7,0)*(Físico!S2)</f>
        <v>0</v>
      </c>
      <c r="U2" s="1">
        <f>VLOOKUP($A2,dlib,7,0)*(Físico!T2)</f>
        <v>0</v>
      </c>
      <c r="V2" s="1">
        <f>VLOOKUP($A2,dlib,7,0)*(Físico!U2)</f>
        <v>0</v>
      </c>
      <c r="W2" s="1">
        <f>VLOOKUP($A2,dlib,7,0)*(Físico!V2)</f>
        <v>0</v>
      </c>
      <c r="X2" s="1">
        <f>VLOOKUP($A2,dlib,7,0)*(Físico!W2)</f>
        <v>0</v>
      </c>
      <c r="Y2" s="1">
        <f>VLOOKUP($A2,dlib,7,0)*(Físico!X2)</f>
        <v>0</v>
      </c>
      <c r="Z2" s="1">
        <f>VLOOKUP($A2,dlib,7,0)*(Físico!Y2)</f>
        <v>0</v>
      </c>
      <c r="AA2" s="1">
        <f>VLOOKUP($A2,dlib,7,0)*(Físico!Z2)</f>
        <v>0</v>
      </c>
      <c r="AB2" s="1">
        <f>VLOOKUP($A2,dlib,7,0)*(Físico!AA2)</f>
        <v>0</v>
      </c>
      <c r="AC2" s="1">
        <f>VLOOKUP($A2,dlib,7,0)*(Físico!AB2)</f>
        <v>0</v>
      </c>
      <c r="AD2" s="1">
        <f>SUM(C2:AC2)</f>
        <v>5500.9800000000005</v>
      </c>
    </row>
    <row r="3" spans="1:30" x14ac:dyDescent="0.25">
      <c r="A3">
        <f t="shared" ref="A3:A20" si="0">LEFT(B3,10)*1</f>
        <v>405010079</v>
      </c>
      <c r="B3" t="s">
        <v>2</v>
      </c>
      <c r="C3" s="1">
        <f>VLOOKUP($A3,dlib,7,0)*(Físico!B3)</f>
        <v>1417.5</v>
      </c>
      <c r="D3" s="1">
        <f>VLOOKUP($A3,dlib,7,0)*(Físico!C3)</f>
        <v>0</v>
      </c>
      <c r="E3" s="1">
        <f>VLOOKUP($A3,dlib,7,0)*(Físico!D3)</f>
        <v>0</v>
      </c>
      <c r="F3" s="1">
        <f>VLOOKUP($A3,dlib,7,0)*(Físico!E3)</f>
        <v>0</v>
      </c>
      <c r="G3" s="1">
        <f>VLOOKUP($A3,dlib,7,0)*(Físico!F3)</f>
        <v>945</v>
      </c>
      <c r="H3" s="1">
        <f>VLOOKUP($A3,dlib,7,0)*(Físico!G3)</f>
        <v>0</v>
      </c>
      <c r="I3" s="1">
        <f>VLOOKUP($A3,dlib,7,0)*(Físico!H3)</f>
        <v>0</v>
      </c>
      <c r="J3" s="1">
        <f>VLOOKUP($A3,dlib,7,0)*(Físico!I3)</f>
        <v>0</v>
      </c>
      <c r="K3" s="1">
        <f>VLOOKUP($A3,dlib,7,0)*(Físico!J3)</f>
        <v>0</v>
      </c>
      <c r="L3" s="1">
        <f>VLOOKUP($A3,dlib,7,0)*(Físico!K3)</f>
        <v>0</v>
      </c>
      <c r="M3" s="1">
        <f>VLOOKUP($A3,dlib,7,0)*(Físico!L3)</f>
        <v>0</v>
      </c>
      <c r="N3" s="1">
        <f>VLOOKUP($A3,dlib,7,0)*(Físico!M3)</f>
        <v>0</v>
      </c>
      <c r="O3" s="1">
        <f>VLOOKUP($A3,dlib,7,0)*(Físico!N3)</f>
        <v>945</v>
      </c>
      <c r="P3" s="1">
        <f>VLOOKUP($A3,dlib,7,0)*(Físico!O3)</f>
        <v>945</v>
      </c>
      <c r="Q3" s="1">
        <f>VLOOKUP($A3,dlib,7,0)*(Físico!P3)</f>
        <v>0</v>
      </c>
      <c r="R3" s="1">
        <f>VLOOKUP($A3,dlib,7,0)*(Físico!Q3)</f>
        <v>0</v>
      </c>
      <c r="S3" s="1">
        <f>VLOOKUP($A3,dlib,7,0)*(Físico!R3)</f>
        <v>0</v>
      </c>
      <c r="T3" s="1">
        <f>VLOOKUP($A3,dlib,7,0)*(Físico!S3)</f>
        <v>0</v>
      </c>
      <c r="U3" s="1">
        <f>VLOOKUP($A3,dlib,7,0)*(Físico!T3)</f>
        <v>0</v>
      </c>
      <c r="V3" s="1">
        <f>VLOOKUP($A3,dlib,7,0)*(Físico!U3)</f>
        <v>0</v>
      </c>
      <c r="W3" s="1">
        <f>VLOOKUP($A3,dlib,7,0)*(Físico!V3)</f>
        <v>0</v>
      </c>
      <c r="X3" s="1">
        <f>VLOOKUP($A3,dlib,7,0)*(Físico!W3)</f>
        <v>0</v>
      </c>
      <c r="Y3" s="1">
        <f>VLOOKUP($A3,dlib,7,0)*(Físico!X3)</f>
        <v>0</v>
      </c>
      <c r="Z3" s="1">
        <f>VLOOKUP($A3,dlib,7,0)*(Físico!Y3)</f>
        <v>0</v>
      </c>
      <c r="AA3" s="1">
        <f>VLOOKUP($A3,dlib,7,0)*(Físico!Z3)</f>
        <v>0</v>
      </c>
      <c r="AB3" s="1">
        <f>VLOOKUP($A3,dlib,7,0)*(Físico!AA3)</f>
        <v>14647.5</v>
      </c>
      <c r="AC3" s="1">
        <f>VLOOKUP($A3,dlib,7,0)*(Físico!AB3)</f>
        <v>0</v>
      </c>
      <c r="AD3" s="1">
        <f t="shared" ref="AD3:AD20" si="1">SUM(C3:AC3)</f>
        <v>18900</v>
      </c>
    </row>
    <row r="4" spans="1:30" x14ac:dyDescent="0.25">
      <c r="A4">
        <f t="shared" si="0"/>
        <v>405010117</v>
      </c>
      <c r="B4" t="s">
        <v>3</v>
      </c>
      <c r="C4" s="1">
        <f>VLOOKUP($A4,dlib,7,0)*(Físico!B4)</f>
        <v>0</v>
      </c>
      <c r="D4" s="1">
        <f>VLOOKUP($A4,dlib,7,0)*(Físico!C4)</f>
        <v>0</v>
      </c>
      <c r="E4" s="1">
        <f>VLOOKUP($A4,dlib,7,0)*(Físico!D4)</f>
        <v>0</v>
      </c>
      <c r="F4" s="1">
        <f>VLOOKUP($A4,dlib,7,0)*(Físico!E4)</f>
        <v>0</v>
      </c>
      <c r="G4" s="1">
        <f>VLOOKUP($A4,dlib,7,0)*(Físico!F4)</f>
        <v>0</v>
      </c>
      <c r="H4" s="1">
        <f>VLOOKUP($A4,dlib,7,0)*(Físico!G4)</f>
        <v>0</v>
      </c>
      <c r="I4" s="1">
        <f>VLOOKUP($A4,dlib,7,0)*(Físico!H4)</f>
        <v>0</v>
      </c>
      <c r="J4" s="1">
        <f>VLOOKUP($A4,dlib,7,0)*(Físico!I4)</f>
        <v>5517.28</v>
      </c>
      <c r="K4" s="1">
        <f>VLOOKUP($A4,dlib,7,0)*(Físico!J4)</f>
        <v>0</v>
      </c>
      <c r="L4" s="1">
        <f>VLOOKUP($A4,dlib,7,0)*(Físico!K4)</f>
        <v>0</v>
      </c>
      <c r="M4" s="1">
        <f>VLOOKUP($A4,dlib,7,0)*(Físico!L4)</f>
        <v>0</v>
      </c>
      <c r="N4" s="1">
        <f>VLOOKUP($A4,dlib,7,0)*(Físico!M4)</f>
        <v>0</v>
      </c>
      <c r="O4" s="1">
        <f>VLOOKUP($A4,dlib,7,0)*(Físico!N4)</f>
        <v>0</v>
      </c>
      <c r="P4" s="1">
        <f>VLOOKUP($A4,dlib,7,0)*(Físico!O4)</f>
        <v>0</v>
      </c>
      <c r="Q4" s="1">
        <f>VLOOKUP($A4,dlib,7,0)*(Físico!P4)</f>
        <v>0</v>
      </c>
      <c r="R4" s="1">
        <f>VLOOKUP($A4,dlib,7,0)*(Físico!Q4)</f>
        <v>0</v>
      </c>
      <c r="S4" s="1">
        <f>VLOOKUP($A4,dlib,7,0)*(Físico!R4)</f>
        <v>0</v>
      </c>
      <c r="T4" s="1">
        <f>VLOOKUP($A4,dlib,7,0)*(Físico!S4)</f>
        <v>0</v>
      </c>
      <c r="U4" s="1">
        <f>VLOOKUP($A4,dlib,7,0)*(Físico!T4)</f>
        <v>0</v>
      </c>
      <c r="V4" s="1">
        <f>VLOOKUP($A4,dlib,7,0)*(Físico!U4)</f>
        <v>0</v>
      </c>
      <c r="W4" s="1">
        <f>VLOOKUP($A4,dlib,7,0)*(Físico!V4)</f>
        <v>0</v>
      </c>
      <c r="X4" s="1">
        <f>VLOOKUP($A4,dlib,7,0)*(Físico!W4)</f>
        <v>0</v>
      </c>
      <c r="Y4" s="1">
        <f>VLOOKUP($A4,dlib,7,0)*(Físico!X4)</f>
        <v>0</v>
      </c>
      <c r="Z4" s="1">
        <f>VLOOKUP($A4,dlib,7,0)*(Físico!Y4)</f>
        <v>0</v>
      </c>
      <c r="AA4" s="1">
        <f>VLOOKUP($A4,dlib,7,0)*(Físico!Z4)</f>
        <v>0</v>
      </c>
      <c r="AB4" s="1">
        <f>VLOOKUP($A4,dlib,7,0)*(Físico!AA4)</f>
        <v>0</v>
      </c>
      <c r="AC4" s="1">
        <f>VLOOKUP($A4,dlib,7,0)*(Físico!AB4)</f>
        <v>0</v>
      </c>
      <c r="AD4" s="1">
        <f t="shared" si="1"/>
        <v>5517.28</v>
      </c>
    </row>
    <row r="5" spans="1:30" x14ac:dyDescent="0.25">
      <c r="A5">
        <f t="shared" si="0"/>
        <v>405010125</v>
      </c>
      <c r="B5" t="s">
        <v>4</v>
      </c>
      <c r="C5" s="1">
        <f>VLOOKUP($A5,dlib,7,0)*(Físico!B5)</f>
        <v>1244.1600000000001</v>
      </c>
      <c r="D5" s="1">
        <f>VLOOKUP($A5,dlib,7,0)*(Físico!C5)</f>
        <v>0</v>
      </c>
      <c r="E5" s="1">
        <f>VLOOKUP($A5,dlib,7,0)*(Físico!D5)</f>
        <v>0</v>
      </c>
      <c r="F5" s="1">
        <f>VLOOKUP($A5,dlib,7,0)*(Físico!E5)</f>
        <v>0</v>
      </c>
      <c r="G5" s="1">
        <f>VLOOKUP($A5,dlib,7,0)*(Físico!F5)</f>
        <v>622.08000000000004</v>
      </c>
      <c r="H5" s="1">
        <f>VLOOKUP($A5,dlib,7,0)*(Físico!G5)</f>
        <v>15552.000000000002</v>
      </c>
      <c r="I5" s="1">
        <f>VLOOKUP($A5,dlib,7,0)*(Físico!H5)</f>
        <v>0</v>
      </c>
      <c r="J5" s="1">
        <f>VLOOKUP($A5,dlib,7,0)*(Físico!I5)</f>
        <v>8087.0400000000009</v>
      </c>
      <c r="K5" s="1">
        <f>VLOOKUP($A5,dlib,7,0)*(Físico!J5)</f>
        <v>0</v>
      </c>
      <c r="L5" s="1">
        <f>VLOOKUP($A5,dlib,7,0)*(Físico!K5)</f>
        <v>0</v>
      </c>
      <c r="M5" s="1">
        <f>VLOOKUP($A5,dlib,7,0)*(Físico!L5)</f>
        <v>0</v>
      </c>
      <c r="N5" s="1">
        <f>VLOOKUP($A5,dlib,7,0)*(Físico!M5)</f>
        <v>0</v>
      </c>
      <c r="O5" s="1">
        <f>VLOOKUP($A5,dlib,7,0)*(Físico!N5)</f>
        <v>0</v>
      </c>
      <c r="P5" s="1">
        <f>VLOOKUP($A5,dlib,7,0)*(Físico!O5)</f>
        <v>0</v>
      </c>
      <c r="Q5" s="1">
        <f>VLOOKUP($A5,dlib,7,0)*(Físico!P5)</f>
        <v>0</v>
      </c>
      <c r="R5" s="1">
        <f>VLOOKUP($A5,dlib,7,0)*(Físico!Q5)</f>
        <v>0</v>
      </c>
      <c r="S5" s="1">
        <f>VLOOKUP($A5,dlib,7,0)*(Físico!R5)</f>
        <v>0</v>
      </c>
      <c r="T5" s="1">
        <f>VLOOKUP($A5,dlib,7,0)*(Físico!S5)</f>
        <v>0</v>
      </c>
      <c r="U5" s="1">
        <f>VLOOKUP($A5,dlib,7,0)*(Físico!T5)</f>
        <v>0</v>
      </c>
      <c r="V5" s="1">
        <f>VLOOKUP($A5,dlib,7,0)*(Físico!U5)</f>
        <v>0</v>
      </c>
      <c r="W5" s="1">
        <f>VLOOKUP($A5,dlib,7,0)*(Físico!V5)</f>
        <v>0</v>
      </c>
      <c r="X5" s="1">
        <f>VLOOKUP($A5,dlib,7,0)*(Físico!W5)</f>
        <v>0</v>
      </c>
      <c r="Y5" s="1">
        <f>VLOOKUP($A5,dlib,7,0)*(Físico!X5)</f>
        <v>0</v>
      </c>
      <c r="Z5" s="1">
        <f>VLOOKUP($A5,dlib,7,0)*(Físico!Y5)</f>
        <v>0</v>
      </c>
      <c r="AA5" s="1">
        <f>VLOOKUP($A5,dlib,7,0)*(Físico!Z5)</f>
        <v>0</v>
      </c>
      <c r="AB5" s="1">
        <f>VLOOKUP($A5,dlib,7,0)*(Físico!AA5)</f>
        <v>0</v>
      </c>
      <c r="AC5" s="1">
        <f>VLOOKUP($A5,dlib,7,0)*(Físico!AB5)</f>
        <v>0</v>
      </c>
      <c r="AD5" s="1">
        <f t="shared" si="1"/>
        <v>25505.280000000002</v>
      </c>
    </row>
    <row r="6" spans="1:30" x14ac:dyDescent="0.25">
      <c r="A6">
        <f t="shared" si="0"/>
        <v>405020015</v>
      </c>
      <c r="B6" t="s">
        <v>5</v>
      </c>
      <c r="C6" s="1">
        <f>VLOOKUP($A6,dlib,7,0)*(Físico!B6)</f>
        <v>0</v>
      </c>
      <c r="D6" s="1">
        <f>VLOOKUP($A6,dlib,7,0)*(Físico!C6)</f>
        <v>0</v>
      </c>
      <c r="E6" s="1">
        <f>VLOOKUP($A6,dlib,7,0)*(Físico!D6)</f>
        <v>0</v>
      </c>
      <c r="F6" s="1">
        <f>VLOOKUP($A6,dlib,7,0)*(Físico!E6)</f>
        <v>0</v>
      </c>
      <c r="G6" s="1">
        <f>VLOOKUP($A6,dlib,7,0)*(Físico!F6)</f>
        <v>0</v>
      </c>
      <c r="H6" s="1">
        <f>VLOOKUP($A6,dlib,7,0)*(Físico!G6)</f>
        <v>6647.04</v>
      </c>
      <c r="I6" s="1">
        <f>VLOOKUP($A6,dlib,7,0)*(Físico!H6)</f>
        <v>0</v>
      </c>
      <c r="J6" s="1">
        <f>VLOOKUP($A6,dlib,7,0)*(Físico!I6)</f>
        <v>0</v>
      </c>
      <c r="K6" s="1">
        <f>VLOOKUP($A6,dlib,7,0)*(Físico!J6)</f>
        <v>0</v>
      </c>
      <c r="L6" s="1">
        <f>VLOOKUP($A6,dlib,7,0)*(Físico!K6)</f>
        <v>0</v>
      </c>
      <c r="M6" s="1">
        <f>VLOOKUP($A6,dlib,7,0)*(Físico!L6)</f>
        <v>0</v>
      </c>
      <c r="N6" s="1">
        <f>VLOOKUP($A6,dlib,7,0)*(Físico!M6)</f>
        <v>0</v>
      </c>
      <c r="O6" s="1">
        <f>VLOOKUP($A6,dlib,7,0)*(Físico!N6)</f>
        <v>0</v>
      </c>
      <c r="P6" s="1">
        <f>VLOOKUP($A6,dlib,7,0)*(Físico!O6)</f>
        <v>0</v>
      </c>
      <c r="Q6" s="1">
        <f>VLOOKUP($A6,dlib,7,0)*(Físico!P6)</f>
        <v>0</v>
      </c>
      <c r="R6" s="1">
        <f>VLOOKUP($A6,dlib,7,0)*(Físico!Q6)</f>
        <v>0</v>
      </c>
      <c r="S6" s="1">
        <f>VLOOKUP($A6,dlib,7,0)*(Físico!R6)</f>
        <v>0</v>
      </c>
      <c r="T6" s="1">
        <f>VLOOKUP($A6,dlib,7,0)*(Físico!S6)</f>
        <v>0</v>
      </c>
      <c r="U6" s="1">
        <f>VLOOKUP($A6,dlib,7,0)*(Físico!T6)</f>
        <v>0</v>
      </c>
      <c r="V6" s="1">
        <f>VLOOKUP($A6,dlib,7,0)*(Físico!U6)</f>
        <v>0</v>
      </c>
      <c r="W6" s="1">
        <f>VLOOKUP($A6,dlib,7,0)*(Físico!V6)</f>
        <v>0</v>
      </c>
      <c r="X6" s="1">
        <f>VLOOKUP($A6,dlib,7,0)*(Físico!W6)</f>
        <v>0</v>
      </c>
      <c r="Y6" s="1">
        <f>VLOOKUP($A6,dlib,7,0)*(Físico!X6)</f>
        <v>0</v>
      </c>
      <c r="Z6" s="1">
        <f>VLOOKUP($A6,dlib,7,0)*(Físico!Y6)</f>
        <v>0</v>
      </c>
      <c r="AA6" s="1">
        <f>VLOOKUP($A6,dlib,7,0)*(Físico!Z6)</f>
        <v>0</v>
      </c>
      <c r="AB6" s="1">
        <f>VLOOKUP($A6,dlib,7,0)*(Físico!AA6)</f>
        <v>0</v>
      </c>
      <c r="AC6" s="1">
        <f>VLOOKUP($A6,dlib,7,0)*(Físico!AB6)</f>
        <v>0</v>
      </c>
      <c r="AD6" s="1">
        <f t="shared" si="1"/>
        <v>6647.04</v>
      </c>
    </row>
    <row r="7" spans="1:30" x14ac:dyDescent="0.25">
      <c r="A7">
        <f t="shared" si="0"/>
        <v>405030045</v>
      </c>
      <c r="B7" t="s">
        <v>6</v>
      </c>
      <c r="C7" s="1">
        <f>VLOOKUP($A7,dlib,7,0)*(Físico!B7)</f>
        <v>0</v>
      </c>
      <c r="D7" s="1">
        <f>VLOOKUP($A7,dlib,7,0)*(Físico!C7)</f>
        <v>0</v>
      </c>
      <c r="E7" s="1">
        <f>VLOOKUP($A7,dlib,7,0)*(Físico!D7)</f>
        <v>0</v>
      </c>
      <c r="F7" s="1">
        <f>VLOOKUP($A7,dlib,7,0)*(Físico!E7)</f>
        <v>0</v>
      </c>
      <c r="G7" s="1">
        <f>VLOOKUP($A7,dlib,7,0)*(Físico!F7)</f>
        <v>0</v>
      </c>
      <c r="H7" s="1">
        <f>VLOOKUP($A7,dlib,7,0)*(Físico!G7)</f>
        <v>0</v>
      </c>
      <c r="I7" s="1">
        <f>VLOOKUP($A7,dlib,7,0)*(Físico!H7)</f>
        <v>0</v>
      </c>
      <c r="J7" s="1">
        <f>VLOOKUP($A7,dlib,7,0)*(Físico!I7)</f>
        <v>0</v>
      </c>
      <c r="K7" s="1">
        <f>VLOOKUP($A7,dlib,7,0)*(Físico!J7)</f>
        <v>0</v>
      </c>
      <c r="L7" s="1">
        <f>VLOOKUP($A7,dlib,7,0)*(Físico!K7)</f>
        <v>0</v>
      </c>
      <c r="M7" s="1">
        <f>VLOOKUP($A7,dlib,7,0)*(Físico!L7)</f>
        <v>0</v>
      </c>
      <c r="N7" s="1">
        <f>VLOOKUP($A7,dlib,7,0)*(Físico!M7)</f>
        <v>0</v>
      </c>
      <c r="O7" s="1">
        <f>VLOOKUP($A7,dlib,7,0)*(Físico!N7)</f>
        <v>2690.25</v>
      </c>
      <c r="P7" s="1">
        <f>VLOOKUP($A7,dlib,7,0)*(Físico!O7)</f>
        <v>0</v>
      </c>
      <c r="Q7" s="1">
        <f>VLOOKUP($A7,dlib,7,0)*(Físico!P7)</f>
        <v>0</v>
      </c>
      <c r="R7" s="1">
        <f>VLOOKUP($A7,dlib,7,0)*(Físico!Q7)</f>
        <v>0</v>
      </c>
      <c r="S7" s="1">
        <f>VLOOKUP($A7,dlib,7,0)*(Físico!R7)</f>
        <v>0</v>
      </c>
      <c r="T7" s="1">
        <f>VLOOKUP($A7,dlib,7,0)*(Físico!S7)</f>
        <v>0</v>
      </c>
      <c r="U7" s="1">
        <f>VLOOKUP($A7,dlib,7,0)*(Físico!T7)</f>
        <v>0</v>
      </c>
      <c r="V7" s="1">
        <f>VLOOKUP($A7,dlib,7,0)*(Físico!U7)</f>
        <v>0</v>
      </c>
      <c r="W7" s="1">
        <f>VLOOKUP($A7,dlib,7,0)*(Físico!V7)</f>
        <v>0</v>
      </c>
      <c r="X7" s="1">
        <f>VLOOKUP($A7,dlib,7,0)*(Físico!W7)</f>
        <v>0</v>
      </c>
      <c r="Y7" s="1">
        <f>VLOOKUP($A7,dlib,7,0)*(Físico!X7)</f>
        <v>3228.2999999999997</v>
      </c>
      <c r="Z7" s="1">
        <f>VLOOKUP($A7,dlib,7,0)*(Físico!Y7)</f>
        <v>0</v>
      </c>
      <c r="AA7" s="1">
        <f>VLOOKUP($A7,dlib,7,0)*(Físico!Z7)</f>
        <v>0</v>
      </c>
      <c r="AB7" s="1">
        <f>VLOOKUP($A7,dlib,7,0)*(Físico!AA7)</f>
        <v>3228.2999999999997</v>
      </c>
      <c r="AC7" s="1">
        <f>VLOOKUP($A7,dlib,7,0)*(Físico!AB7)</f>
        <v>0</v>
      </c>
      <c r="AD7" s="1">
        <f t="shared" si="1"/>
        <v>9146.8499999999985</v>
      </c>
    </row>
    <row r="8" spans="1:30" x14ac:dyDescent="0.25">
      <c r="A8">
        <f t="shared" si="0"/>
        <v>405030134</v>
      </c>
      <c r="B8" t="s">
        <v>7</v>
      </c>
      <c r="C8" s="1">
        <f>VLOOKUP($A8,dlib,7,0)*(Físico!B8)</f>
        <v>0</v>
      </c>
      <c r="D8" s="1">
        <f>VLOOKUP($A8,dlib,7,0)*(Físico!C8)</f>
        <v>0</v>
      </c>
      <c r="E8" s="1">
        <f>VLOOKUP($A8,dlib,7,0)*(Físico!D8)</f>
        <v>0</v>
      </c>
      <c r="F8" s="1">
        <f>VLOOKUP($A8,dlib,7,0)*(Físico!E8)</f>
        <v>0</v>
      </c>
      <c r="G8" s="1">
        <f>VLOOKUP($A8,dlib,7,0)*(Físico!F8)</f>
        <v>0</v>
      </c>
      <c r="H8" s="1">
        <f>VLOOKUP($A8,dlib,7,0)*(Físico!G8)</f>
        <v>0</v>
      </c>
      <c r="I8" s="1">
        <f>VLOOKUP($A8,dlib,7,0)*(Físico!H8)</f>
        <v>0</v>
      </c>
      <c r="J8" s="1">
        <f>VLOOKUP($A8,dlib,7,0)*(Físico!I8)</f>
        <v>9908.08</v>
      </c>
      <c r="K8" s="1">
        <f>VLOOKUP($A8,dlib,7,0)*(Físico!J8)</f>
        <v>0</v>
      </c>
      <c r="L8" s="1">
        <f>VLOOKUP($A8,dlib,7,0)*(Físico!K8)</f>
        <v>0</v>
      </c>
      <c r="M8" s="1">
        <f>VLOOKUP($A8,dlib,7,0)*(Físico!L8)</f>
        <v>0</v>
      </c>
      <c r="N8" s="1">
        <f>VLOOKUP($A8,dlib,7,0)*(Físico!M8)</f>
        <v>0</v>
      </c>
      <c r="O8" s="1">
        <f>VLOOKUP($A8,dlib,7,0)*(Físico!N8)</f>
        <v>1524.32</v>
      </c>
      <c r="P8" s="1">
        <f>VLOOKUP($A8,dlib,7,0)*(Físico!O8)</f>
        <v>0</v>
      </c>
      <c r="Q8" s="1">
        <f>VLOOKUP($A8,dlib,7,0)*(Físico!P8)</f>
        <v>0</v>
      </c>
      <c r="R8" s="1">
        <f>VLOOKUP($A8,dlib,7,0)*(Físico!Q8)</f>
        <v>0</v>
      </c>
      <c r="S8" s="1">
        <f>VLOOKUP($A8,dlib,7,0)*(Físico!R8)</f>
        <v>0</v>
      </c>
      <c r="T8" s="1">
        <f>VLOOKUP($A8,dlib,7,0)*(Físico!S8)</f>
        <v>0</v>
      </c>
      <c r="U8" s="1">
        <f>VLOOKUP($A8,dlib,7,0)*(Físico!T8)</f>
        <v>0</v>
      </c>
      <c r="V8" s="1">
        <f>VLOOKUP($A8,dlib,7,0)*(Físico!U8)</f>
        <v>0</v>
      </c>
      <c r="W8" s="1">
        <f>VLOOKUP($A8,dlib,7,0)*(Físico!V8)</f>
        <v>0</v>
      </c>
      <c r="X8" s="1">
        <f>VLOOKUP($A8,dlib,7,0)*(Físico!W8)</f>
        <v>0</v>
      </c>
      <c r="Y8" s="1">
        <f>VLOOKUP($A8,dlib,7,0)*(Físico!X8)</f>
        <v>0</v>
      </c>
      <c r="Z8" s="1">
        <f>VLOOKUP($A8,dlib,7,0)*(Físico!Y8)</f>
        <v>0</v>
      </c>
      <c r="AA8" s="1">
        <f>VLOOKUP($A8,dlib,7,0)*(Físico!Z8)</f>
        <v>0</v>
      </c>
      <c r="AB8" s="1">
        <f>VLOOKUP($A8,dlib,7,0)*(Físico!AA8)</f>
        <v>0</v>
      </c>
      <c r="AC8" s="1">
        <f>VLOOKUP($A8,dlib,7,0)*(Físico!AB8)</f>
        <v>0</v>
      </c>
      <c r="AD8" s="1">
        <f t="shared" si="1"/>
        <v>11432.4</v>
      </c>
    </row>
    <row r="9" spans="1:30" x14ac:dyDescent="0.25">
      <c r="A9">
        <f t="shared" si="0"/>
        <v>405030193</v>
      </c>
      <c r="B9" t="s">
        <v>8</v>
      </c>
      <c r="C9" s="1">
        <f>VLOOKUP($A9,dlib,7,0)*(Físico!B9)</f>
        <v>0</v>
      </c>
      <c r="D9" s="1">
        <f>VLOOKUP($A9,dlib,7,0)*(Físico!C9)</f>
        <v>0</v>
      </c>
      <c r="E9" s="1">
        <f>VLOOKUP($A9,dlib,7,0)*(Físico!D9)</f>
        <v>0</v>
      </c>
      <c r="F9" s="1">
        <f>VLOOKUP($A9,dlib,7,0)*(Físico!E9)</f>
        <v>0</v>
      </c>
      <c r="G9" s="1">
        <f>VLOOKUP($A9,dlib,7,0)*(Físico!F9)</f>
        <v>0</v>
      </c>
      <c r="H9" s="1">
        <f>VLOOKUP($A9,dlib,7,0)*(Físico!G9)</f>
        <v>0</v>
      </c>
      <c r="I9" s="1">
        <f>VLOOKUP($A9,dlib,7,0)*(Físico!H9)</f>
        <v>0</v>
      </c>
      <c r="J9" s="1">
        <f>VLOOKUP($A9,dlib,7,0)*(Físico!I9)</f>
        <v>0</v>
      </c>
      <c r="K9" s="1">
        <f>VLOOKUP($A9,dlib,7,0)*(Físico!J9)</f>
        <v>0</v>
      </c>
      <c r="L9" s="1">
        <f>VLOOKUP($A9,dlib,7,0)*(Físico!K9)</f>
        <v>0</v>
      </c>
      <c r="M9" s="1">
        <f>VLOOKUP($A9,dlib,7,0)*(Físico!L9)</f>
        <v>0</v>
      </c>
      <c r="N9" s="1">
        <f>VLOOKUP($A9,dlib,7,0)*(Físico!M9)</f>
        <v>0</v>
      </c>
      <c r="O9" s="1">
        <f>VLOOKUP($A9,dlib,7,0)*(Físico!N9)</f>
        <v>1291.3799999999999</v>
      </c>
      <c r="P9" s="1">
        <f>VLOOKUP($A9,dlib,7,0)*(Físico!O9)</f>
        <v>0</v>
      </c>
      <c r="Q9" s="1">
        <f>VLOOKUP($A9,dlib,7,0)*(Físico!P9)</f>
        <v>0</v>
      </c>
      <c r="R9" s="1">
        <f>VLOOKUP($A9,dlib,7,0)*(Físico!Q9)</f>
        <v>0</v>
      </c>
      <c r="S9" s="1">
        <f>VLOOKUP($A9,dlib,7,0)*(Físico!R9)</f>
        <v>0</v>
      </c>
      <c r="T9" s="1">
        <f>VLOOKUP($A9,dlib,7,0)*(Físico!S9)</f>
        <v>0</v>
      </c>
      <c r="U9" s="1">
        <f>VLOOKUP($A9,dlib,7,0)*(Físico!T9)</f>
        <v>0</v>
      </c>
      <c r="V9" s="1">
        <f>VLOOKUP($A9,dlib,7,0)*(Físico!U9)</f>
        <v>0</v>
      </c>
      <c r="W9" s="1">
        <f>VLOOKUP($A9,dlib,7,0)*(Físico!V9)</f>
        <v>11622.42</v>
      </c>
      <c r="X9" s="1">
        <f>VLOOKUP($A9,dlib,7,0)*(Físico!W9)</f>
        <v>0</v>
      </c>
      <c r="Y9" s="1">
        <f>VLOOKUP($A9,dlib,7,0)*(Físico!X9)</f>
        <v>0</v>
      </c>
      <c r="Z9" s="1">
        <f>VLOOKUP($A9,dlib,7,0)*(Físico!Y9)</f>
        <v>12052.88</v>
      </c>
      <c r="AA9" s="1">
        <f>VLOOKUP($A9,dlib,7,0)*(Físico!Z9)</f>
        <v>0</v>
      </c>
      <c r="AB9" s="1">
        <f>VLOOKUP($A9,dlib,7,0)*(Físico!AA9)</f>
        <v>9900.58</v>
      </c>
      <c r="AC9" s="1">
        <f>VLOOKUP($A9,dlib,7,0)*(Físico!AB9)</f>
        <v>8178.74</v>
      </c>
      <c r="AD9" s="1">
        <f t="shared" si="1"/>
        <v>43046</v>
      </c>
    </row>
    <row r="10" spans="1:30" x14ac:dyDescent="0.25">
      <c r="A10">
        <f t="shared" si="0"/>
        <v>405040016</v>
      </c>
      <c r="B10" t="s">
        <v>9</v>
      </c>
      <c r="C10" s="1">
        <f>VLOOKUP($A10,dlib,7,0)*(Físico!B10)</f>
        <v>564.17999999999995</v>
      </c>
      <c r="D10" s="1">
        <f>VLOOKUP($A10,dlib,7,0)*(Físico!C10)</f>
        <v>0</v>
      </c>
      <c r="E10" s="1">
        <f>VLOOKUP($A10,dlib,7,0)*(Físico!D10)</f>
        <v>0</v>
      </c>
      <c r="F10" s="1">
        <f>VLOOKUP($A10,dlib,7,0)*(Físico!E10)</f>
        <v>0</v>
      </c>
      <c r="G10" s="1">
        <f>VLOOKUP($A10,dlib,7,0)*(Físico!F10)</f>
        <v>0</v>
      </c>
      <c r="H10" s="1">
        <f>VLOOKUP($A10,dlib,7,0)*(Físico!G10)</f>
        <v>0</v>
      </c>
      <c r="I10" s="1">
        <f>VLOOKUP($A10,dlib,7,0)*(Físico!H10)</f>
        <v>0</v>
      </c>
      <c r="J10" s="1">
        <f>VLOOKUP($A10,dlib,7,0)*(Físico!I10)</f>
        <v>0</v>
      </c>
      <c r="K10" s="1">
        <f>VLOOKUP($A10,dlib,7,0)*(Físico!J10)</f>
        <v>0</v>
      </c>
      <c r="L10" s="1">
        <f>VLOOKUP($A10,dlib,7,0)*(Físico!K10)</f>
        <v>0</v>
      </c>
      <c r="M10" s="1">
        <f>VLOOKUP($A10,dlib,7,0)*(Físico!L10)</f>
        <v>0</v>
      </c>
      <c r="N10" s="1">
        <f>VLOOKUP($A10,dlib,7,0)*(Físico!M10)</f>
        <v>0</v>
      </c>
      <c r="O10" s="1">
        <f>VLOOKUP($A10,dlib,7,0)*(Físico!N10)</f>
        <v>0</v>
      </c>
      <c r="P10" s="1">
        <f>VLOOKUP($A10,dlib,7,0)*(Físico!O10)</f>
        <v>0</v>
      </c>
      <c r="Q10" s="1">
        <f>VLOOKUP($A10,dlib,7,0)*(Físico!P10)</f>
        <v>0</v>
      </c>
      <c r="R10" s="1">
        <f>VLOOKUP($A10,dlib,7,0)*(Físico!Q10)</f>
        <v>0</v>
      </c>
      <c r="S10" s="1">
        <f>VLOOKUP($A10,dlib,7,0)*(Físico!R10)</f>
        <v>0</v>
      </c>
      <c r="T10" s="1">
        <f>VLOOKUP($A10,dlib,7,0)*(Físico!S10)</f>
        <v>0</v>
      </c>
      <c r="U10" s="1">
        <f>VLOOKUP($A10,dlib,7,0)*(Físico!T10)</f>
        <v>0</v>
      </c>
      <c r="V10" s="1">
        <f>VLOOKUP($A10,dlib,7,0)*(Físico!U10)</f>
        <v>0</v>
      </c>
      <c r="W10" s="1">
        <f>VLOOKUP($A10,dlib,7,0)*(Físico!V10)</f>
        <v>0</v>
      </c>
      <c r="X10" s="1">
        <f>VLOOKUP($A10,dlib,7,0)*(Físico!W10)</f>
        <v>0</v>
      </c>
      <c r="Y10" s="1">
        <f>VLOOKUP($A10,dlib,7,0)*(Físico!X10)</f>
        <v>0</v>
      </c>
      <c r="Z10" s="1">
        <f>VLOOKUP($A10,dlib,7,0)*(Físico!Y10)</f>
        <v>0</v>
      </c>
      <c r="AA10" s="1">
        <f>VLOOKUP($A10,dlib,7,0)*(Físico!Z10)</f>
        <v>0</v>
      </c>
      <c r="AB10" s="1">
        <f>VLOOKUP($A10,dlib,7,0)*(Físico!AA10)</f>
        <v>0</v>
      </c>
      <c r="AC10" s="1">
        <f>VLOOKUP($A10,dlib,7,0)*(Físico!AB10)</f>
        <v>0</v>
      </c>
      <c r="AD10" s="1">
        <f t="shared" si="1"/>
        <v>564.17999999999995</v>
      </c>
    </row>
    <row r="11" spans="1:30" x14ac:dyDescent="0.25">
      <c r="A11">
        <f t="shared" si="0"/>
        <v>405040202</v>
      </c>
      <c r="B11" t="s">
        <v>10</v>
      </c>
      <c r="C11" s="1">
        <f>VLOOKUP($A11,dlib,7,0)*(Físico!B11)</f>
        <v>0</v>
      </c>
      <c r="D11" s="1">
        <f>VLOOKUP($A11,dlib,7,0)*(Físico!C11)</f>
        <v>0</v>
      </c>
      <c r="E11" s="1">
        <f>VLOOKUP($A11,dlib,7,0)*(Físico!D11)</f>
        <v>0</v>
      </c>
      <c r="F11" s="1">
        <f>VLOOKUP($A11,dlib,7,0)*(Físico!E11)</f>
        <v>0</v>
      </c>
      <c r="G11" s="1">
        <f>VLOOKUP($A11,dlib,7,0)*(Físico!F11)</f>
        <v>0</v>
      </c>
      <c r="H11" s="1">
        <f>VLOOKUP($A11,dlib,7,0)*(Físico!G11)</f>
        <v>46292.32</v>
      </c>
      <c r="I11" s="1">
        <f>VLOOKUP($A11,dlib,7,0)*(Físico!H11)</f>
        <v>0</v>
      </c>
      <c r="J11" s="1">
        <f>VLOOKUP($A11,dlib,7,0)*(Físico!I11)</f>
        <v>449.44</v>
      </c>
      <c r="K11" s="1">
        <f>VLOOKUP($A11,dlib,7,0)*(Físico!J11)</f>
        <v>0</v>
      </c>
      <c r="L11" s="1">
        <f>VLOOKUP($A11,dlib,7,0)*(Físico!K11)</f>
        <v>2247.1999999999998</v>
      </c>
      <c r="M11" s="1">
        <f>VLOOKUP($A11,dlib,7,0)*(Físico!L11)</f>
        <v>0</v>
      </c>
      <c r="N11" s="1">
        <f>VLOOKUP($A11,dlib,7,0)*(Físico!M11)</f>
        <v>2696.64</v>
      </c>
      <c r="O11" s="1">
        <f>VLOOKUP($A11,dlib,7,0)*(Físico!N11)</f>
        <v>0</v>
      </c>
      <c r="P11" s="1">
        <f>VLOOKUP($A11,dlib,7,0)*(Físico!O11)</f>
        <v>0</v>
      </c>
      <c r="Q11" s="1">
        <f>VLOOKUP($A11,dlib,7,0)*(Físico!P11)</f>
        <v>0</v>
      </c>
      <c r="R11" s="1">
        <f>VLOOKUP($A11,dlib,7,0)*(Físico!Q11)</f>
        <v>0</v>
      </c>
      <c r="S11" s="1">
        <f>VLOOKUP($A11,dlib,7,0)*(Físico!R11)</f>
        <v>0</v>
      </c>
      <c r="T11" s="1">
        <f>VLOOKUP($A11,dlib,7,0)*(Físico!S11)</f>
        <v>0</v>
      </c>
      <c r="U11" s="1">
        <f>VLOOKUP($A11,dlib,7,0)*(Físico!T11)</f>
        <v>0</v>
      </c>
      <c r="V11" s="1">
        <f>VLOOKUP($A11,dlib,7,0)*(Físico!U11)</f>
        <v>0</v>
      </c>
      <c r="W11" s="1">
        <f>VLOOKUP($A11,dlib,7,0)*(Físico!V11)</f>
        <v>0</v>
      </c>
      <c r="X11" s="1">
        <f>VLOOKUP($A11,dlib,7,0)*(Físico!W11)</f>
        <v>0</v>
      </c>
      <c r="Y11" s="1">
        <f>VLOOKUP($A11,dlib,7,0)*(Físico!X11)</f>
        <v>0</v>
      </c>
      <c r="Z11" s="1">
        <f>VLOOKUP($A11,dlib,7,0)*(Físico!Y11)</f>
        <v>0</v>
      </c>
      <c r="AA11" s="1">
        <f>VLOOKUP($A11,dlib,7,0)*(Físico!Z11)</f>
        <v>0</v>
      </c>
      <c r="AB11" s="1">
        <f>VLOOKUP($A11,dlib,7,0)*(Físico!AA11)</f>
        <v>0</v>
      </c>
      <c r="AC11" s="1">
        <f>VLOOKUP($A11,dlib,7,0)*(Físico!AB11)</f>
        <v>0</v>
      </c>
      <c r="AD11" s="1">
        <f t="shared" si="1"/>
        <v>51685.599999999999</v>
      </c>
    </row>
    <row r="12" spans="1:30" x14ac:dyDescent="0.25">
      <c r="A12">
        <f t="shared" si="0"/>
        <v>405040210</v>
      </c>
      <c r="B12" t="s">
        <v>11</v>
      </c>
      <c r="C12" s="1">
        <f>VLOOKUP($A12,dlib,7,0)*(Físico!B12)</f>
        <v>453.61</v>
      </c>
      <c r="D12" s="1">
        <f>VLOOKUP($A12,dlib,7,0)*(Físico!C12)</f>
        <v>0</v>
      </c>
      <c r="E12" s="1">
        <f>VLOOKUP($A12,dlib,7,0)*(Físico!D12)</f>
        <v>0</v>
      </c>
      <c r="F12" s="1">
        <f>VLOOKUP($A12,dlib,7,0)*(Físico!E12)</f>
        <v>0</v>
      </c>
      <c r="G12" s="1">
        <f>VLOOKUP($A12,dlib,7,0)*(Físico!F12)</f>
        <v>0</v>
      </c>
      <c r="H12" s="1">
        <f>VLOOKUP($A12,dlib,7,0)*(Físico!G12)</f>
        <v>0</v>
      </c>
      <c r="I12" s="1">
        <f>VLOOKUP($A12,dlib,7,0)*(Físico!H12)</f>
        <v>0</v>
      </c>
      <c r="J12" s="1">
        <f>VLOOKUP($A12,dlib,7,0)*(Físico!I12)</f>
        <v>0</v>
      </c>
      <c r="K12" s="1">
        <f>VLOOKUP($A12,dlib,7,0)*(Físico!J12)</f>
        <v>0</v>
      </c>
      <c r="L12" s="1">
        <f>VLOOKUP($A12,dlib,7,0)*(Físico!K12)</f>
        <v>0</v>
      </c>
      <c r="M12" s="1">
        <f>VLOOKUP($A12,dlib,7,0)*(Físico!L12)</f>
        <v>0</v>
      </c>
      <c r="N12" s="1">
        <f>VLOOKUP($A12,dlib,7,0)*(Físico!M12)</f>
        <v>0</v>
      </c>
      <c r="O12" s="1">
        <f>VLOOKUP($A12,dlib,7,0)*(Físico!N12)</f>
        <v>453.61</v>
      </c>
      <c r="P12" s="1">
        <f>VLOOKUP($A12,dlib,7,0)*(Físico!O12)</f>
        <v>0</v>
      </c>
      <c r="Q12" s="1">
        <f>VLOOKUP($A12,dlib,7,0)*(Físico!P12)</f>
        <v>0</v>
      </c>
      <c r="R12" s="1">
        <f>VLOOKUP($A12,dlib,7,0)*(Físico!Q12)</f>
        <v>0</v>
      </c>
      <c r="S12" s="1">
        <f>VLOOKUP($A12,dlib,7,0)*(Físico!R12)</f>
        <v>0</v>
      </c>
      <c r="T12" s="1">
        <f>VLOOKUP($A12,dlib,7,0)*(Físico!S12)</f>
        <v>0</v>
      </c>
      <c r="U12" s="1">
        <f>VLOOKUP($A12,dlib,7,0)*(Físico!T12)</f>
        <v>0</v>
      </c>
      <c r="V12" s="1">
        <f>VLOOKUP($A12,dlib,7,0)*(Físico!U12)</f>
        <v>0</v>
      </c>
      <c r="W12" s="1">
        <f>VLOOKUP($A12,dlib,7,0)*(Físico!V12)</f>
        <v>0</v>
      </c>
      <c r="X12" s="1">
        <f>VLOOKUP($A12,dlib,7,0)*(Físico!W12)</f>
        <v>0</v>
      </c>
      <c r="Y12" s="1">
        <f>VLOOKUP($A12,dlib,7,0)*(Físico!X12)</f>
        <v>0</v>
      </c>
      <c r="Z12" s="1">
        <f>VLOOKUP($A12,dlib,7,0)*(Físico!Y12)</f>
        <v>0</v>
      </c>
      <c r="AA12" s="1">
        <f>VLOOKUP($A12,dlib,7,0)*(Físico!Z12)</f>
        <v>0</v>
      </c>
      <c r="AB12" s="1">
        <f>VLOOKUP($A12,dlib,7,0)*(Físico!AA12)</f>
        <v>0</v>
      </c>
      <c r="AC12" s="1">
        <f>VLOOKUP($A12,dlib,7,0)*(Físico!AB12)</f>
        <v>0</v>
      </c>
      <c r="AD12" s="1">
        <f t="shared" si="1"/>
        <v>907.22</v>
      </c>
    </row>
    <row r="13" spans="1:30" x14ac:dyDescent="0.25">
      <c r="A13">
        <f t="shared" si="0"/>
        <v>405050020</v>
      </c>
      <c r="B13" t="s">
        <v>12</v>
      </c>
      <c r="C13" s="1">
        <f>VLOOKUP($A13,dlib,7,0)*(Físico!B13)</f>
        <v>6766.2</v>
      </c>
      <c r="D13" s="1">
        <f>VLOOKUP($A13,dlib,7,0)*(Físico!C13)</f>
        <v>0</v>
      </c>
      <c r="E13" s="1">
        <f>VLOOKUP($A13,dlib,7,0)*(Físico!D13)</f>
        <v>0</v>
      </c>
      <c r="F13" s="1">
        <f>VLOOKUP($A13,dlib,7,0)*(Físico!E13)</f>
        <v>0</v>
      </c>
      <c r="G13" s="1">
        <f>VLOOKUP($A13,dlib,7,0)*(Físico!F13)</f>
        <v>0</v>
      </c>
      <c r="H13" s="1">
        <f>VLOOKUP($A13,dlib,7,0)*(Físico!G13)</f>
        <v>0</v>
      </c>
      <c r="I13" s="1">
        <f>VLOOKUP($A13,dlib,7,0)*(Físico!H13)</f>
        <v>0</v>
      </c>
      <c r="J13" s="1">
        <f>VLOOKUP($A13,dlib,7,0)*(Físico!I13)</f>
        <v>0</v>
      </c>
      <c r="K13" s="1">
        <f>VLOOKUP($A13,dlib,7,0)*(Físico!J13)</f>
        <v>0</v>
      </c>
      <c r="L13" s="1">
        <f>VLOOKUP($A13,dlib,7,0)*(Físico!K13)</f>
        <v>0</v>
      </c>
      <c r="M13" s="1">
        <f>VLOOKUP($A13,dlib,7,0)*(Físico!L13)</f>
        <v>0</v>
      </c>
      <c r="N13" s="1">
        <f>VLOOKUP($A13,dlib,7,0)*(Físico!M13)</f>
        <v>2706.48</v>
      </c>
      <c r="O13" s="1">
        <f>VLOOKUP($A13,dlib,7,0)*(Físico!N13)</f>
        <v>13532.4</v>
      </c>
      <c r="P13" s="1">
        <f>VLOOKUP($A13,dlib,7,0)*(Físico!O13)</f>
        <v>0</v>
      </c>
      <c r="Q13" s="1">
        <f>VLOOKUP($A13,dlib,7,0)*(Físico!P13)</f>
        <v>2255.4</v>
      </c>
      <c r="R13" s="1">
        <f>VLOOKUP($A13,dlib,7,0)*(Físico!Q13)</f>
        <v>18043.2</v>
      </c>
      <c r="S13" s="1">
        <f>VLOOKUP($A13,dlib,7,0)*(Físico!R13)</f>
        <v>2706.48</v>
      </c>
      <c r="T13" s="1">
        <f>VLOOKUP($A13,dlib,7,0)*(Físico!S13)</f>
        <v>0</v>
      </c>
      <c r="U13" s="1">
        <f>VLOOKUP($A13,dlib,7,0)*(Físico!T13)</f>
        <v>0</v>
      </c>
      <c r="V13" s="1">
        <f>VLOOKUP($A13,dlib,7,0)*(Físico!U13)</f>
        <v>0</v>
      </c>
      <c r="W13" s="1">
        <f>VLOOKUP($A13,dlib,7,0)*(Físico!V13)</f>
        <v>31575.599999999999</v>
      </c>
      <c r="X13" s="1">
        <f>VLOOKUP($A13,dlib,7,0)*(Físico!W13)</f>
        <v>0</v>
      </c>
      <c r="Y13" s="1">
        <f>VLOOKUP($A13,dlib,7,0)*(Físico!X13)</f>
        <v>6315.12</v>
      </c>
      <c r="Z13" s="1">
        <f>VLOOKUP($A13,dlib,7,0)*(Físico!Y13)</f>
        <v>2255.4</v>
      </c>
      <c r="AA13" s="1">
        <f>VLOOKUP($A13,dlib,7,0)*(Físico!Z13)</f>
        <v>79390.080000000002</v>
      </c>
      <c r="AB13" s="1">
        <f>VLOOKUP($A13,dlib,7,0)*(Físico!AA13)</f>
        <v>19396.439999999999</v>
      </c>
      <c r="AC13" s="1">
        <f>VLOOKUP($A13,dlib,7,0)*(Físico!AB13)</f>
        <v>29320.2</v>
      </c>
      <c r="AD13" s="1">
        <f t="shared" si="1"/>
        <v>214263</v>
      </c>
    </row>
    <row r="14" spans="1:30" x14ac:dyDescent="0.25">
      <c r="A14">
        <f t="shared" si="0"/>
        <v>405050046</v>
      </c>
      <c r="B14" t="s">
        <v>13</v>
      </c>
      <c r="C14" s="1">
        <f>VLOOKUP($A14,dlib,7,0)*(Físico!B14)</f>
        <v>0</v>
      </c>
      <c r="D14" s="1">
        <f>VLOOKUP($A14,dlib,7,0)*(Físico!C14)</f>
        <v>0</v>
      </c>
      <c r="E14" s="1">
        <f>VLOOKUP($A14,dlib,7,0)*(Físico!D14)</f>
        <v>0</v>
      </c>
      <c r="F14" s="1">
        <f>VLOOKUP($A14,dlib,7,0)*(Físico!E14)</f>
        <v>0</v>
      </c>
      <c r="G14" s="1">
        <f>VLOOKUP($A14,dlib,7,0)*(Físico!F14)</f>
        <v>0</v>
      </c>
      <c r="H14" s="1">
        <f>VLOOKUP($A14,dlib,7,0)*(Físico!G14)</f>
        <v>0</v>
      </c>
      <c r="I14" s="1">
        <f>VLOOKUP($A14,dlib,7,0)*(Físico!H14)</f>
        <v>0</v>
      </c>
      <c r="J14" s="1">
        <f>VLOOKUP($A14,dlib,7,0)*(Físico!I14)</f>
        <v>0</v>
      </c>
      <c r="K14" s="1">
        <f>VLOOKUP($A14,dlib,7,0)*(Físico!J14)</f>
        <v>0</v>
      </c>
      <c r="L14" s="1">
        <f>VLOOKUP($A14,dlib,7,0)*(Físico!K14)</f>
        <v>0</v>
      </c>
      <c r="M14" s="1">
        <f>VLOOKUP($A14,dlib,7,0)*(Físico!L14)</f>
        <v>0</v>
      </c>
      <c r="N14" s="1">
        <f>VLOOKUP($A14,dlib,7,0)*(Físico!M14)</f>
        <v>0</v>
      </c>
      <c r="O14" s="1">
        <f>VLOOKUP($A14,dlib,7,0)*(Físico!N14)</f>
        <v>1175.02</v>
      </c>
      <c r="P14" s="1">
        <f>VLOOKUP($A14,dlib,7,0)*(Físico!O14)</f>
        <v>0</v>
      </c>
      <c r="Q14" s="1">
        <f>VLOOKUP($A14,dlib,7,0)*(Físico!P14)</f>
        <v>0</v>
      </c>
      <c r="R14" s="1">
        <f>VLOOKUP($A14,dlib,7,0)*(Físico!Q14)</f>
        <v>0</v>
      </c>
      <c r="S14" s="1">
        <f>VLOOKUP($A14,dlib,7,0)*(Físico!R14)</f>
        <v>0</v>
      </c>
      <c r="T14" s="1">
        <f>VLOOKUP($A14,dlib,7,0)*(Físico!S14)</f>
        <v>0</v>
      </c>
      <c r="U14" s="1">
        <f>VLOOKUP($A14,dlib,7,0)*(Físico!T14)</f>
        <v>0</v>
      </c>
      <c r="V14" s="1">
        <f>VLOOKUP($A14,dlib,7,0)*(Físico!U14)</f>
        <v>0</v>
      </c>
      <c r="W14" s="1">
        <f>VLOOKUP($A14,dlib,7,0)*(Físico!V14)</f>
        <v>0</v>
      </c>
      <c r="X14" s="1">
        <f>VLOOKUP($A14,dlib,7,0)*(Físico!W14)</f>
        <v>0</v>
      </c>
      <c r="Y14" s="1">
        <f>VLOOKUP($A14,dlib,7,0)*(Físico!X14)</f>
        <v>0</v>
      </c>
      <c r="Z14" s="1">
        <f>VLOOKUP($A14,dlib,7,0)*(Físico!Y14)</f>
        <v>0</v>
      </c>
      <c r="AA14" s="1">
        <f>VLOOKUP($A14,dlib,7,0)*(Físico!Z14)</f>
        <v>0</v>
      </c>
      <c r="AB14" s="1">
        <f>VLOOKUP($A14,dlib,7,0)*(Físico!AA14)</f>
        <v>0</v>
      </c>
      <c r="AC14" s="1">
        <f>VLOOKUP($A14,dlib,7,0)*(Físico!AB14)</f>
        <v>0</v>
      </c>
      <c r="AD14" s="1">
        <f t="shared" si="1"/>
        <v>1175.02</v>
      </c>
    </row>
    <row r="15" spans="1:30" x14ac:dyDescent="0.25">
      <c r="A15">
        <f t="shared" si="0"/>
        <v>405050127</v>
      </c>
      <c r="B15" t="s">
        <v>14</v>
      </c>
      <c r="C15" s="1">
        <f>VLOOKUP($A15,dlib,7,0)*(Físico!B15)</f>
        <v>0</v>
      </c>
      <c r="D15" s="1">
        <f>VLOOKUP($A15,dlib,7,0)*(Físico!C15)</f>
        <v>0</v>
      </c>
      <c r="E15" s="1">
        <f>VLOOKUP($A15,dlib,7,0)*(Físico!D15)</f>
        <v>0</v>
      </c>
      <c r="F15" s="1">
        <f>VLOOKUP($A15,dlib,7,0)*(Físico!E15)</f>
        <v>0</v>
      </c>
      <c r="G15" s="1">
        <f>VLOOKUP($A15,dlib,7,0)*(Físico!F15)</f>
        <v>0</v>
      </c>
      <c r="H15" s="1">
        <f>VLOOKUP($A15,dlib,7,0)*(Físico!G15)</f>
        <v>0</v>
      </c>
      <c r="I15" s="1">
        <f>VLOOKUP($A15,dlib,7,0)*(Físico!H15)</f>
        <v>0</v>
      </c>
      <c r="J15" s="1">
        <f>VLOOKUP($A15,dlib,7,0)*(Físico!I15)</f>
        <v>0</v>
      </c>
      <c r="K15" s="1">
        <f>VLOOKUP($A15,dlib,7,0)*(Físico!J15)</f>
        <v>0</v>
      </c>
      <c r="L15" s="1">
        <f>VLOOKUP($A15,dlib,7,0)*(Físico!K15)</f>
        <v>0</v>
      </c>
      <c r="M15" s="1">
        <f>VLOOKUP($A15,dlib,7,0)*(Físico!L15)</f>
        <v>0</v>
      </c>
      <c r="N15" s="1">
        <f>VLOOKUP($A15,dlib,7,0)*(Físico!M15)</f>
        <v>0</v>
      </c>
      <c r="O15" s="1">
        <f>VLOOKUP($A15,dlib,7,0)*(Físico!N15)</f>
        <v>0</v>
      </c>
      <c r="P15" s="1">
        <f>VLOOKUP($A15,dlib,7,0)*(Físico!O15)</f>
        <v>0</v>
      </c>
      <c r="Q15" s="1">
        <f>VLOOKUP($A15,dlib,7,0)*(Físico!P15)</f>
        <v>0</v>
      </c>
      <c r="R15" s="1">
        <f>VLOOKUP($A15,dlib,7,0)*(Físico!Q15)</f>
        <v>0</v>
      </c>
      <c r="S15" s="1">
        <f>VLOOKUP($A15,dlib,7,0)*(Físico!R15)</f>
        <v>0</v>
      </c>
      <c r="T15" s="1">
        <f>VLOOKUP($A15,dlib,7,0)*(Físico!S15)</f>
        <v>0</v>
      </c>
      <c r="U15" s="1">
        <f>VLOOKUP($A15,dlib,7,0)*(Físico!T15)</f>
        <v>0</v>
      </c>
      <c r="V15" s="1">
        <f>VLOOKUP($A15,dlib,7,0)*(Físico!U15)</f>
        <v>0</v>
      </c>
      <c r="W15" s="1">
        <f>VLOOKUP($A15,dlib,7,0)*(Físico!V15)</f>
        <v>0</v>
      </c>
      <c r="X15" s="1">
        <f>VLOOKUP($A15,dlib,7,0)*(Físico!W15)</f>
        <v>0</v>
      </c>
      <c r="Y15" s="1">
        <f>VLOOKUP($A15,dlib,7,0)*(Físico!X15)</f>
        <v>0</v>
      </c>
      <c r="Z15" s="1">
        <f>VLOOKUP($A15,dlib,7,0)*(Físico!Y15)</f>
        <v>0</v>
      </c>
      <c r="AA15" s="1">
        <f>VLOOKUP($A15,dlib,7,0)*(Físico!Z15)</f>
        <v>0</v>
      </c>
      <c r="AB15" s="1">
        <f>VLOOKUP($A15,dlib,7,0)*(Físico!AA15)</f>
        <v>450</v>
      </c>
      <c r="AC15" s="1">
        <f>VLOOKUP($A15,dlib,7,0)*(Físico!AB15)</f>
        <v>0</v>
      </c>
      <c r="AD15" s="1">
        <f t="shared" si="1"/>
        <v>450</v>
      </c>
    </row>
    <row r="16" spans="1:30" x14ac:dyDescent="0.25">
      <c r="A16">
        <f t="shared" si="0"/>
        <v>405050194</v>
      </c>
      <c r="B16" t="s">
        <v>15</v>
      </c>
      <c r="C16" s="1">
        <f>VLOOKUP($A16,dlib,7,0)*(Físico!B16)</f>
        <v>0</v>
      </c>
      <c r="D16" s="1">
        <f>VLOOKUP($A16,dlib,7,0)*(Físico!C16)</f>
        <v>0</v>
      </c>
      <c r="E16" s="1">
        <f>VLOOKUP($A16,dlib,7,0)*(Físico!D16)</f>
        <v>0</v>
      </c>
      <c r="F16" s="1">
        <f>VLOOKUP($A16,dlib,7,0)*(Físico!E16)</f>
        <v>0</v>
      </c>
      <c r="G16" s="1">
        <f>VLOOKUP($A16,dlib,7,0)*(Físico!F16)</f>
        <v>0</v>
      </c>
      <c r="H16" s="1">
        <f>VLOOKUP($A16,dlib,7,0)*(Físico!G16)</f>
        <v>0</v>
      </c>
      <c r="I16" s="1">
        <f>VLOOKUP($A16,dlib,7,0)*(Físico!H16)</f>
        <v>0</v>
      </c>
      <c r="J16" s="1">
        <f>VLOOKUP($A16,dlib,7,0)*(Físico!I16)</f>
        <v>0</v>
      </c>
      <c r="K16" s="1">
        <f>VLOOKUP($A16,dlib,7,0)*(Físico!J16)</f>
        <v>0</v>
      </c>
      <c r="L16" s="1">
        <f>VLOOKUP($A16,dlib,7,0)*(Físico!K16)</f>
        <v>0</v>
      </c>
      <c r="M16" s="1">
        <f>VLOOKUP($A16,dlib,7,0)*(Físico!L16)</f>
        <v>0</v>
      </c>
      <c r="N16" s="1">
        <f>VLOOKUP($A16,dlib,7,0)*(Físico!M16)</f>
        <v>0</v>
      </c>
      <c r="O16" s="1">
        <f>VLOOKUP($A16,dlib,7,0)*(Físico!N16)</f>
        <v>0</v>
      </c>
      <c r="P16" s="1">
        <f>VLOOKUP($A16,dlib,7,0)*(Físico!O16)</f>
        <v>0</v>
      </c>
      <c r="Q16" s="1">
        <f>VLOOKUP($A16,dlib,7,0)*(Físico!P16)</f>
        <v>0</v>
      </c>
      <c r="R16" s="1">
        <f>VLOOKUP($A16,dlib,7,0)*(Físico!Q16)</f>
        <v>0</v>
      </c>
      <c r="S16" s="1">
        <f>VLOOKUP($A16,dlib,7,0)*(Físico!R16)</f>
        <v>0</v>
      </c>
      <c r="T16" s="1">
        <f>VLOOKUP($A16,dlib,7,0)*(Físico!S16)</f>
        <v>0</v>
      </c>
      <c r="U16" s="1">
        <f>VLOOKUP($A16,dlib,7,0)*(Físico!T16)</f>
        <v>0</v>
      </c>
      <c r="V16" s="1">
        <f>VLOOKUP($A16,dlib,7,0)*(Físico!U16)</f>
        <v>0</v>
      </c>
      <c r="W16" s="1">
        <f>VLOOKUP($A16,dlib,7,0)*(Físico!V16)</f>
        <v>0</v>
      </c>
      <c r="X16" s="1">
        <f>VLOOKUP($A16,dlib,7,0)*(Físico!W16)</f>
        <v>0</v>
      </c>
      <c r="Y16" s="1">
        <f>VLOOKUP($A16,dlib,7,0)*(Físico!X16)</f>
        <v>0</v>
      </c>
      <c r="Z16" s="1">
        <f>VLOOKUP($A16,dlib,7,0)*(Físico!Y16)</f>
        <v>0</v>
      </c>
      <c r="AA16" s="1">
        <f>VLOOKUP($A16,dlib,7,0)*(Físico!Z16)</f>
        <v>0</v>
      </c>
      <c r="AB16" s="1">
        <f>VLOOKUP($A16,dlib,7,0)*(Físico!AA16)</f>
        <v>0</v>
      </c>
      <c r="AC16" s="1">
        <f>VLOOKUP($A16,dlib,7,0)*(Físico!AB16)</f>
        <v>900</v>
      </c>
      <c r="AD16" s="1">
        <f t="shared" si="1"/>
        <v>900</v>
      </c>
    </row>
    <row r="17" spans="1:30" x14ac:dyDescent="0.25">
      <c r="A17">
        <f t="shared" si="0"/>
        <v>405050224</v>
      </c>
      <c r="B17" t="s">
        <v>16</v>
      </c>
      <c r="C17" s="1">
        <f>VLOOKUP($A17,dlib,7,0)*(Físico!B17)</f>
        <v>0</v>
      </c>
      <c r="D17" s="1">
        <f>VLOOKUP($A17,dlib,7,0)*(Físico!C17)</f>
        <v>0</v>
      </c>
      <c r="E17" s="1">
        <f>VLOOKUP($A17,dlib,7,0)*(Físico!D17)</f>
        <v>0</v>
      </c>
      <c r="F17" s="1">
        <f>VLOOKUP($A17,dlib,7,0)*(Físico!E17)</f>
        <v>4364.3999999999996</v>
      </c>
      <c r="G17" s="1">
        <f>VLOOKUP($A17,dlib,7,0)*(Físico!F17)</f>
        <v>0</v>
      </c>
      <c r="H17" s="1">
        <f>VLOOKUP($A17,dlib,7,0)*(Físico!G17)</f>
        <v>872.88</v>
      </c>
      <c r="I17" s="1">
        <f>VLOOKUP($A17,dlib,7,0)*(Físico!H17)</f>
        <v>0</v>
      </c>
      <c r="J17" s="1">
        <f>VLOOKUP($A17,dlib,7,0)*(Físico!I17)</f>
        <v>26186.400000000001</v>
      </c>
      <c r="K17" s="1">
        <f>VLOOKUP($A17,dlib,7,0)*(Físico!J17)</f>
        <v>0</v>
      </c>
      <c r="L17" s="1">
        <f>VLOOKUP($A17,dlib,7,0)*(Físico!K17)</f>
        <v>0</v>
      </c>
      <c r="M17" s="1">
        <f>VLOOKUP($A17,dlib,7,0)*(Físico!L17)</f>
        <v>0</v>
      </c>
      <c r="N17" s="1">
        <f>VLOOKUP($A17,dlib,7,0)*(Físico!M17)</f>
        <v>0</v>
      </c>
      <c r="O17" s="1">
        <f>VLOOKUP($A17,dlib,7,0)*(Físico!N17)</f>
        <v>0</v>
      </c>
      <c r="P17" s="1">
        <f>VLOOKUP($A17,dlib,7,0)*(Físico!O17)</f>
        <v>0</v>
      </c>
      <c r="Q17" s="1">
        <f>VLOOKUP($A17,dlib,7,0)*(Físico!P17)</f>
        <v>0</v>
      </c>
      <c r="R17" s="1">
        <f>VLOOKUP($A17,dlib,7,0)*(Físico!Q17)</f>
        <v>0</v>
      </c>
      <c r="S17" s="1">
        <f>VLOOKUP($A17,dlib,7,0)*(Físico!R17)</f>
        <v>0</v>
      </c>
      <c r="T17" s="1">
        <f>VLOOKUP($A17,dlib,7,0)*(Físico!S17)</f>
        <v>0</v>
      </c>
      <c r="U17" s="1">
        <f>VLOOKUP($A17,dlib,7,0)*(Físico!T17)</f>
        <v>0</v>
      </c>
      <c r="V17" s="1">
        <f>VLOOKUP($A17,dlib,7,0)*(Físico!U17)</f>
        <v>0</v>
      </c>
      <c r="W17" s="1">
        <f>VLOOKUP($A17,dlib,7,0)*(Físico!V17)</f>
        <v>0</v>
      </c>
      <c r="X17" s="1">
        <f>VLOOKUP($A17,dlib,7,0)*(Físico!W17)</f>
        <v>0</v>
      </c>
      <c r="Y17" s="1">
        <f>VLOOKUP($A17,dlib,7,0)*(Físico!X17)</f>
        <v>0</v>
      </c>
      <c r="Z17" s="1">
        <f>VLOOKUP($A17,dlib,7,0)*(Físico!Y17)</f>
        <v>0</v>
      </c>
      <c r="AA17" s="1">
        <f>VLOOKUP($A17,dlib,7,0)*(Físico!Z17)</f>
        <v>0</v>
      </c>
      <c r="AB17" s="1">
        <f>VLOOKUP($A17,dlib,7,0)*(Físico!AA17)</f>
        <v>0</v>
      </c>
      <c r="AC17" s="1">
        <f>VLOOKUP($A17,dlib,7,0)*(Físico!AB17)</f>
        <v>0</v>
      </c>
      <c r="AD17" s="1">
        <f t="shared" si="1"/>
        <v>31423.68</v>
      </c>
    </row>
    <row r="18" spans="1:30" x14ac:dyDescent="0.25">
      <c r="A18">
        <f t="shared" si="0"/>
        <v>405050321</v>
      </c>
      <c r="B18" t="s">
        <v>17</v>
      </c>
      <c r="C18" s="1">
        <f>VLOOKUP($A18,dlib,7,0)*(Físico!B18)</f>
        <v>0</v>
      </c>
      <c r="D18" s="1">
        <f>VLOOKUP($A18,dlib,7,0)*(Físico!C18)</f>
        <v>0</v>
      </c>
      <c r="E18" s="1">
        <f>VLOOKUP($A18,dlib,7,0)*(Físico!D18)</f>
        <v>0</v>
      </c>
      <c r="F18" s="1">
        <f>VLOOKUP($A18,dlib,7,0)*(Físico!E18)</f>
        <v>0</v>
      </c>
      <c r="G18" s="1">
        <f>VLOOKUP($A18,dlib,7,0)*(Físico!F18)</f>
        <v>0</v>
      </c>
      <c r="H18" s="1">
        <f>VLOOKUP($A18,dlib,7,0)*(Físico!G18)</f>
        <v>0</v>
      </c>
      <c r="I18" s="1">
        <f>VLOOKUP($A18,dlib,7,0)*(Físico!H18)</f>
        <v>0</v>
      </c>
      <c r="J18" s="1">
        <f>VLOOKUP($A18,dlib,7,0)*(Físico!I18)</f>
        <v>18865.350000000002</v>
      </c>
      <c r="K18" s="1">
        <f>VLOOKUP($A18,dlib,7,0)*(Físico!J18)</f>
        <v>0</v>
      </c>
      <c r="L18" s="1">
        <f>VLOOKUP($A18,dlib,7,0)*(Físico!K18)</f>
        <v>898.35</v>
      </c>
      <c r="M18" s="1">
        <f>VLOOKUP($A18,dlib,7,0)*(Físico!L18)</f>
        <v>0</v>
      </c>
      <c r="N18" s="1">
        <f>VLOOKUP($A18,dlib,7,0)*(Físico!M18)</f>
        <v>0</v>
      </c>
      <c r="O18" s="1">
        <f>VLOOKUP($A18,dlib,7,0)*(Físico!N18)</f>
        <v>898.35</v>
      </c>
      <c r="P18" s="1">
        <f>VLOOKUP($A18,dlib,7,0)*(Físico!O18)</f>
        <v>0</v>
      </c>
      <c r="Q18" s="1">
        <f>VLOOKUP($A18,dlib,7,0)*(Físico!P18)</f>
        <v>0</v>
      </c>
      <c r="R18" s="1">
        <f>VLOOKUP($A18,dlib,7,0)*(Físico!Q18)</f>
        <v>898.35</v>
      </c>
      <c r="S18" s="1">
        <f>VLOOKUP($A18,dlib,7,0)*(Físico!R18)</f>
        <v>0</v>
      </c>
      <c r="T18" s="1">
        <f>VLOOKUP($A18,dlib,7,0)*(Físico!S18)</f>
        <v>0</v>
      </c>
      <c r="U18" s="1">
        <f>VLOOKUP($A18,dlib,7,0)*(Físico!T18)</f>
        <v>0</v>
      </c>
      <c r="V18" s="1">
        <f>VLOOKUP($A18,dlib,7,0)*(Físico!U18)</f>
        <v>0</v>
      </c>
      <c r="W18" s="1">
        <f>VLOOKUP($A18,dlib,7,0)*(Físico!V18)</f>
        <v>0</v>
      </c>
      <c r="X18" s="1">
        <f>VLOOKUP($A18,dlib,7,0)*(Físico!W18)</f>
        <v>0</v>
      </c>
      <c r="Y18" s="1">
        <f>VLOOKUP($A18,dlib,7,0)*(Físico!X18)</f>
        <v>0</v>
      </c>
      <c r="Z18" s="1">
        <f>VLOOKUP($A18,dlib,7,0)*(Físico!Y18)</f>
        <v>0</v>
      </c>
      <c r="AA18" s="1">
        <f>VLOOKUP($A18,dlib,7,0)*(Físico!Z18)</f>
        <v>0</v>
      </c>
      <c r="AB18" s="1">
        <f>VLOOKUP($A18,dlib,7,0)*(Físico!AA18)</f>
        <v>0</v>
      </c>
      <c r="AC18" s="1">
        <f>VLOOKUP($A18,dlib,7,0)*(Físico!AB18)</f>
        <v>0</v>
      </c>
      <c r="AD18" s="1">
        <f t="shared" si="1"/>
        <v>21560.399999999998</v>
      </c>
    </row>
    <row r="19" spans="1:30" x14ac:dyDescent="0.25">
      <c r="A19">
        <f t="shared" si="0"/>
        <v>405050372</v>
      </c>
      <c r="B19" t="s">
        <v>18</v>
      </c>
      <c r="C19" s="1">
        <f>VLOOKUP($A19,dlib,7,0)*(Físico!B19)</f>
        <v>8550</v>
      </c>
      <c r="D19" s="1">
        <f>VLOOKUP($A19,dlib,7,0)*(Físico!C19)</f>
        <v>2250</v>
      </c>
      <c r="E19" s="1">
        <f>VLOOKUP($A19,dlib,7,0)*(Físico!D19)</f>
        <v>0</v>
      </c>
      <c r="F19" s="1">
        <f>VLOOKUP($A19,dlib,7,0)*(Físico!E19)</f>
        <v>137250</v>
      </c>
      <c r="G19" s="1">
        <f>VLOOKUP($A19,dlib,7,0)*(Físico!F19)</f>
        <v>4050</v>
      </c>
      <c r="H19" s="1">
        <f>VLOOKUP($A19,dlib,7,0)*(Físico!G19)</f>
        <v>900</v>
      </c>
      <c r="I19" s="1">
        <f>VLOOKUP($A19,dlib,7,0)*(Físico!H19)</f>
        <v>12600</v>
      </c>
      <c r="J19" s="1">
        <f>VLOOKUP($A19,dlib,7,0)*(Físico!I19)</f>
        <v>47250</v>
      </c>
      <c r="K19" s="1">
        <f>VLOOKUP($A19,dlib,7,0)*(Físico!J19)</f>
        <v>22050</v>
      </c>
      <c r="L19" s="1">
        <f>VLOOKUP($A19,dlib,7,0)*(Físico!K19)</f>
        <v>900</v>
      </c>
      <c r="M19" s="1">
        <f>VLOOKUP($A19,dlib,7,0)*(Físico!L19)</f>
        <v>24750</v>
      </c>
      <c r="N19" s="1">
        <f>VLOOKUP($A19,dlib,7,0)*(Físico!M19)</f>
        <v>6300</v>
      </c>
      <c r="O19" s="1">
        <f>VLOOKUP($A19,dlib,7,0)*(Físico!N19)</f>
        <v>24300</v>
      </c>
      <c r="P19" s="1">
        <f>VLOOKUP($A19,dlib,7,0)*(Físico!O19)</f>
        <v>0</v>
      </c>
      <c r="Q19" s="1">
        <f>VLOOKUP($A19,dlib,7,0)*(Físico!P19)</f>
        <v>8550</v>
      </c>
      <c r="R19" s="1">
        <f>VLOOKUP($A19,dlib,7,0)*(Físico!Q19)</f>
        <v>0</v>
      </c>
      <c r="S19" s="1">
        <f>VLOOKUP($A19,dlib,7,0)*(Físico!R19)</f>
        <v>3150</v>
      </c>
      <c r="T19" s="1">
        <f>VLOOKUP($A19,dlib,7,0)*(Físico!S19)</f>
        <v>57150</v>
      </c>
      <c r="U19" s="1">
        <f>VLOOKUP($A19,dlib,7,0)*(Físico!T19)</f>
        <v>177750</v>
      </c>
      <c r="V19" s="1">
        <f>VLOOKUP($A19,dlib,7,0)*(Físico!U19)</f>
        <v>32400</v>
      </c>
      <c r="W19" s="1">
        <f>VLOOKUP($A19,dlib,7,0)*(Físico!V19)</f>
        <v>49950</v>
      </c>
      <c r="X19" s="1">
        <f>VLOOKUP($A19,dlib,7,0)*(Físico!W19)</f>
        <v>8550</v>
      </c>
      <c r="Y19" s="1">
        <f>VLOOKUP($A19,dlib,7,0)*(Físico!X19)</f>
        <v>0</v>
      </c>
      <c r="Z19" s="1">
        <f>VLOOKUP($A19,dlib,7,0)*(Físico!Y19)</f>
        <v>40950</v>
      </c>
      <c r="AA19" s="1">
        <f>VLOOKUP($A19,dlib,7,0)*(Físico!Z19)</f>
        <v>52650</v>
      </c>
      <c r="AB19" s="1">
        <f>VLOOKUP($A19,dlib,7,0)*(Físico!AA19)</f>
        <v>45900</v>
      </c>
      <c r="AC19" s="1">
        <f>VLOOKUP($A19,dlib,7,0)*(Físico!AB19)</f>
        <v>0</v>
      </c>
      <c r="AD19" s="1">
        <f t="shared" si="1"/>
        <v>768150</v>
      </c>
    </row>
    <row r="20" spans="1:30" x14ac:dyDescent="0.25">
      <c r="A20">
        <f t="shared" si="0"/>
        <v>409050083</v>
      </c>
      <c r="B20" t="s">
        <v>19</v>
      </c>
      <c r="C20" s="1">
        <f>VLOOKUP($A20,dlib,7,0)*(Físico!B20)</f>
        <v>0</v>
      </c>
      <c r="D20" s="1">
        <f>VLOOKUP($A20,dlib,7,0)*(Físico!C20)</f>
        <v>0</v>
      </c>
      <c r="E20" s="1">
        <f>VLOOKUP($A20,dlib,7,0)*(Físico!D20)</f>
        <v>3944.16</v>
      </c>
      <c r="F20" s="1">
        <f>VLOOKUP($A20,dlib,7,0)*(Físico!E20)</f>
        <v>0</v>
      </c>
      <c r="G20" s="1">
        <f>VLOOKUP($A20,dlib,7,0)*(Físico!F20)</f>
        <v>0</v>
      </c>
      <c r="H20" s="1">
        <f>VLOOKUP($A20,dlib,7,0)*(Físico!G20)</f>
        <v>0</v>
      </c>
      <c r="I20" s="1">
        <f>VLOOKUP($A20,dlib,7,0)*(Físico!H20)</f>
        <v>0</v>
      </c>
      <c r="J20" s="1">
        <f>VLOOKUP($A20,dlib,7,0)*(Físico!I20)</f>
        <v>0</v>
      </c>
      <c r="K20" s="1">
        <f>VLOOKUP($A20,dlib,7,0)*(Físico!J20)</f>
        <v>0</v>
      </c>
      <c r="L20" s="1">
        <f>VLOOKUP($A20,dlib,7,0)*(Físico!K20)</f>
        <v>0</v>
      </c>
      <c r="M20" s="1">
        <f>VLOOKUP($A20,dlib,7,0)*(Físico!L20)</f>
        <v>0</v>
      </c>
      <c r="N20" s="1">
        <f>VLOOKUP($A20,dlib,7,0)*(Físico!M20)</f>
        <v>0</v>
      </c>
      <c r="O20" s="1">
        <f>VLOOKUP($A20,dlib,7,0)*(Físico!N20)</f>
        <v>0</v>
      </c>
      <c r="P20" s="1">
        <f>VLOOKUP($A20,dlib,7,0)*(Físico!O20)</f>
        <v>0</v>
      </c>
      <c r="Q20" s="1">
        <f>VLOOKUP($A20,dlib,7,0)*(Físico!P20)</f>
        <v>0</v>
      </c>
      <c r="R20" s="1">
        <f>VLOOKUP($A20,dlib,7,0)*(Físico!Q20)</f>
        <v>0</v>
      </c>
      <c r="S20" s="1">
        <f>VLOOKUP($A20,dlib,7,0)*(Físico!R20)</f>
        <v>0</v>
      </c>
      <c r="T20" s="1">
        <f>VLOOKUP($A20,dlib,7,0)*(Físico!S20)</f>
        <v>0</v>
      </c>
      <c r="U20" s="1">
        <f>VLOOKUP($A20,dlib,7,0)*(Físico!T20)</f>
        <v>0</v>
      </c>
      <c r="V20" s="1">
        <f>VLOOKUP($A20,dlib,7,0)*(Físico!U20)</f>
        <v>0</v>
      </c>
      <c r="W20" s="1">
        <f>VLOOKUP($A20,dlib,7,0)*(Físico!V20)</f>
        <v>0</v>
      </c>
      <c r="X20" s="1">
        <f>VLOOKUP($A20,dlib,7,0)*(Físico!W20)</f>
        <v>0</v>
      </c>
      <c r="Y20" s="1">
        <f>VLOOKUP($A20,dlib,7,0)*(Físico!X20)</f>
        <v>0</v>
      </c>
      <c r="Z20" s="1">
        <f>VLOOKUP($A20,dlib,7,0)*(Físico!Y20)</f>
        <v>0</v>
      </c>
      <c r="AA20" s="1">
        <f>VLOOKUP($A20,dlib,7,0)*(Físico!Z20)</f>
        <v>0</v>
      </c>
      <c r="AB20" s="1">
        <f>VLOOKUP($A20,dlib,7,0)*(Físico!AA20)</f>
        <v>0</v>
      </c>
      <c r="AC20" s="1">
        <f>VLOOKUP($A20,dlib,7,0)*(Físico!AB20)</f>
        <v>0</v>
      </c>
      <c r="AD20" s="1">
        <f t="shared" si="1"/>
        <v>3944.16</v>
      </c>
    </row>
    <row r="21" spans="1:30" x14ac:dyDescent="0.25">
      <c r="B21" t="s">
        <v>20</v>
      </c>
      <c r="C21" s="1">
        <f>SUM(C2:C20)</f>
        <v>20218.09</v>
      </c>
      <c r="D21" s="1">
        <f t="shared" ref="D21:AD21" si="2">SUM(D2:D20)</f>
        <v>2250</v>
      </c>
      <c r="E21" s="1">
        <f t="shared" si="2"/>
        <v>3944.16</v>
      </c>
      <c r="F21" s="1">
        <f t="shared" si="2"/>
        <v>141614.39999999999</v>
      </c>
      <c r="G21" s="1">
        <f t="shared" si="2"/>
        <v>5617.08</v>
      </c>
      <c r="H21" s="1">
        <f t="shared" si="2"/>
        <v>73931.560000000012</v>
      </c>
      <c r="I21" s="1">
        <f t="shared" si="2"/>
        <v>12600</v>
      </c>
      <c r="J21" s="1">
        <f t="shared" si="2"/>
        <v>116263.59000000001</v>
      </c>
      <c r="K21" s="1">
        <f t="shared" si="2"/>
        <v>22050</v>
      </c>
      <c r="L21" s="1">
        <f t="shared" si="2"/>
        <v>4045.5499999999997</v>
      </c>
      <c r="M21" s="1">
        <f t="shared" si="2"/>
        <v>24750</v>
      </c>
      <c r="N21" s="1">
        <f t="shared" si="2"/>
        <v>11703.119999999999</v>
      </c>
      <c r="O21" s="1">
        <f t="shared" si="2"/>
        <v>47421.55</v>
      </c>
      <c r="P21" s="1">
        <f t="shared" si="2"/>
        <v>945</v>
      </c>
      <c r="Q21" s="1">
        <f t="shared" si="2"/>
        <v>10805.4</v>
      </c>
      <c r="R21" s="1">
        <f t="shared" si="2"/>
        <v>18941.55</v>
      </c>
      <c r="S21" s="1">
        <f t="shared" si="2"/>
        <v>5856.48</v>
      </c>
      <c r="T21" s="1">
        <f t="shared" si="2"/>
        <v>57150</v>
      </c>
      <c r="U21" s="1">
        <f t="shared" si="2"/>
        <v>177750</v>
      </c>
      <c r="V21" s="1">
        <f t="shared" si="2"/>
        <v>32400</v>
      </c>
      <c r="W21" s="1">
        <f t="shared" si="2"/>
        <v>93148.01999999999</v>
      </c>
      <c r="X21" s="1">
        <f t="shared" si="2"/>
        <v>8550</v>
      </c>
      <c r="Y21" s="1">
        <f t="shared" si="2"/>
        <v>9543.42</v>
      </c>
      <c r="Z21" s="1">
        <f t="shared" si="2"/>
        <v>55258.28</v>
      </c>
      <c r="AA21" s="1">
        <f t="shared" si="2"/>
        <v>132040.08000000002</v>
      </c>
      <c r="AB21" s="1">
        <f t="shared" si="2"/>
        <v>93522.819999999992</v>
      </c>
      <c r="AC21" s="1">
        <f t="shared" si="2"/>
        <v>38398.94</v>
      </c>
      <c r="AD21" s="1">
        <f t="shared" si="2"/>
        <v>1220719.0899999999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B51B-A36B-4812-A4CC-943F586ACE71}">
  <dimension ref="A1:AC21"/>
  <sheetViews>
    <sheetView tabSelected="1" topLeftCell="B1" workbookViewId="0">
      <selection activeCell="AC21" sqref="AC21"/>
    </sheetView>
  </sheetViews>
  <sheetFormatPr defaultRowHeight="15" x14ac:dyDescent="0.25"/>
  <cols>
    <col min="2" max="2" width="12.140625" bestFit="1" customWidth="1"/>
    <col min="29" max="29" width="16.140625" customWidth="1"/>
  </cols>
  <sheetData>
    <row r="1" spans="1:29" x14ac:dyDescent="0.25">
      <c r="A1" t="s">
        <v>0</v>
      </c>
      <c r="B1" t="s">
        <v>21</v>
      </c>
      <c r="C1" t="s">
        <v>91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 t="s">
        <v>33</v>
      </c>
      <c r="P1" t="s">
        <v>34</v>
      </c>
      <c r="Q1" t="s">
        <v>35</v>
      </c>
      <c r="R1" t="s">
        <v>36</v>
      </c>
      <c r="S1" t="s">
        <v>37</v>
      </c>
      <c r="T1" t="s">
        <v>38</v>
      </c>
      <c r="U1" t="s">
        <v>39</v>
      </c>
      <c r="V1" t="s">
        <v>40</v>
      </c>
      <c r="W1" t="s">
        <v>41</v>
      </c>
      <c r="X1" t="s">
        <v>42</v>
      </c>
      <c r="Y1" t="s">
        <v>43</v>
      </c>
      <c r="Z1" t="s">
        <v>44</v>
      </c>
      <c r="AA1" t="s">
        <v>45</v>
      </c>
      <c r="AB1" t="s">
        <v>46</v>
      </c>
      <c r="AC1" t="s">
        <v>20</v>
      </c>
    </row>
    <row r="2" spans="1:29" x14ac:dyDescent="0.25">
      <c r="A2" t="s">
        <v>1</v>
      </c>
      <c r="B2" s="1">
        <f>Financeiro!B2+Complemento!C2</f>
        <v>2852.36</v>
      </c>
      <c r="C2" s="1">
        <f>Financeiro!C2+Complemento!D2</f>
        <v>0</v>
      </c>
      <c r="D2" s="1">
        <f>Financeiro!D2+Complemento!E2</f>
        <v>0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8557.08</v>
      </c>
      <c r="H2" s="1">
        <f>Financeiro!H2+Complemento!I2</f>
        <v>0</v>
      </c>
      <c r="I2" s="1">
        <f>Financeiro!I2+Complemento!J2</f>
        <v>0</v>
      </c>
      <c r="J2" s="1">
        <f>Financeiro!J2+Complemento!K2</f>
        <v>0</v>
      </c>
      <c r="K2" s="1">
        <f>Financeiro!K2+Complemento!L2</f>
        <v>0</v>
      </c>
      <c r="L2" s="1">
        <f>Financeiro!L2+Complemento!M2</f>
        <v>0</v>
      </c>
      <c r="M2" s="1">
        <f>Financeiro!M2+Complemento!N2</f>
        <v>0</v>
      </c>
      <c r="N2" s="1">
        <f>Financeiro!N2+Complemento!O2</f>
        <v>1426.18</v>
      </c>
      <c r="O2" s="1">
        <f>Financeiro!O2+Complemento!P2</f>
        <v>0</v>
      </c>
      <c r="P2" s="1">
        <f>Financeiro!P2+Complemento!Q2</f>
        <v>0</v>
      </c>
      <c r="Q2" s="1">
        <f>Financeiro!Q2+Complemento!R2</f>
        <v>0</v>
      </c>
      <c r="R2" s="1">
        <f>Financeiro!R2+Complemento!S2</f>
        <v>0</v>
      </c>
      <c r="S2" s="1">
        <f>Financeiro!S2+Complemento!T2</f>
        <v>0</v>
      </c>
      <c r="T2" s="1">
        <f>Financeiro!T2+Complemento!U2</f>
        <v>0</v>
      </c>
      <c r="U2" s="1">
        <f>Financeiro!U2+Complemento!V2</f>
        <v>0</v>
      </c>
      <c r="V2" s="1">
        <f>Financeiro!V2+Complemento!W2</f>
        <v>0</v>
      </c>
      <c r="W2" s="1">
        <f>Financeiro!W2+Complemento!X2</f>
        <v>0</v>
      </c>
      <c r="X2" s="1">
        <f>Financeiro!X2+Complemento!Y2</f>
        <v>0</v>
      </c>
      <c r="Y2" s="1">
        <f>Financeiro!Y2+Complemento!Z2</f>
        <v>0</v>
      </c>
      <c r="Z2" s="1">
        <f>Financeiro!Z2+Complemento!AA2</f>
        <v>0</v>
      </c>
      <c r="AA2" s="1">
        <f>Financeiro!AA2+Complemento!AB2</f>
        <v>0</v>
      </c>
      <c r="AB2" s="1">
        <f>Financeiro!AB2+Complemento!AC2</f>
        <v>0</v>
      </c>
      <c r="AC2" s="1">
        <f>SUM(B2:AB2)</f>
        <v>12835.62</v>
      </c>
    </row>
    <row r="3" spans="1:29" x14ac:dyDescent="0.25">
      <c r="A3" t="s">
        <v>2</v>
      </c>
      <c r="B3" s="1">
        <f>Financeiro!B3+Complemento!C3</f>
        <v>1890</v>
      </c>
      <c r="C3" s="1">
        <f>Financeiro!C3+Complemento!D3</f>
        <v>0</v>
      </c>
      <c r="D3" s="1">
        <f>Financeiro!D3+Complemento!E3</f>
        <v>0</v>
      </c>
      <c r="E3" s="1">
        <f>Financeiro!E3+Complemento!F3</f>
        <v>0</v>
      </c>
      <c r="F3" s="1">
        <f>Financeiro!F3+Complemento!G3</f>
        <v>1732.5</v>
      </c>
      <c r="G3" s="1">
        <f>Financeiro!G3+Complemento!H3</f>
        <v>0</v>
      </c>
      <c r="H3" s="1">
        <f>Financeiro!H3+Complemento!I3</f>
        <v>0</v>
      </c>
      <c r="I3" s="1">
        <f>Financeiro!I3+Complemento!J3</f>
        <v>0</v>
      </c>
      <c r="J3" s="1">
        <f>Financeiro!J3+Complemento!K3</f>
        <v>0</v>
      </c>
      <c r="K3" s="1">
        <f>Financeiro!K3+Complemento!L3</f>
        <v>0</v>
      </c>
      <c r="L3" s="1">
        <f>Financeiro!L3+Complemento!M3</f>
        <v>0</v>
      </c>
      <c r="M3" s="1">
        <f>Financeiro!M3+Complemento!N3</f>
        <v>0</v>
      </c>
      <c r="N3" s="1">
        <f>Financeiro!N3+Complemento!O3</f>
        <v>1732.5</v>
      </c>
      <c r="O3" s="1">
        <f>Financeiro!O3+Complemento!P3</f>
        <v>1732.5</v>
      </c>
      <c r="P3" s="1">
        <f>Financeiro!P3+Complemento!Q3</f>
        <v>0</v>
      </c>
      <c r="Q3" s="1">
        <f>Financeiro!Q3+Complemento!R3</f>
        <v>0</v>
      </c>
      <c r="R3" s="1">
        <f>Financeiro!R3+Complemento!S3</f>
        <v>0</v>
      </c>
      <c r="S3" s="1">
        <f>Financeiro!S3+Complemento!T3</f>
        <v>0</v>
      </c>
      <c r="T3" s="1">
        <f>Financeiro!T3+Complemento!U3</f>
        <v>0</v>
      </c>
      <c r="U3" s="1">
        <f>Financeiro!U3+Complemento!V3</f>
        <v>0</v>
      </c>
      <c r="V3" s="1">
        <f>Financeiro!V3+Complemento!W3</f>
        <v>0</v>
      </c>
      <c r="W3" s="1">
        <f>Financeiro!W3+Complemento!X3</f>
        <v>0</v>
      </c>
      <c r="X3" s="1">
        <f>Financeiro!X3+Complemento!Y3</f>
        <v>0</v>
      </c>
      <c r="Y3" s="1">
        <f>Financeiro!Y3+Complemento!Z3</f>
        <v>0</v>
      </c>
      <c r="Z3" s="1">
        <f>Financeiro!Z3+Complemento!AA3</f>
        <v>0</v>
      </c>
      <c r="AA3" s="1">
        <f>Financeiro!AA3+Complemento!AB3</f>
        <v>26853.75</v>
      </c>
      <c r="AB3" s="1">
        <f>Financeiro!AB3+Complemento!AC3</f>
        <v>0</v>
      </c>
      <c r="AC3" s="1">
        <f t="shared" ref="AC3:AC21" si="0">SUM(B3:AB3)</f>
        <v>33941.25</v>
      </c>
    </row>
    <row r="4" spans="1:29" x14ac:dyDescent="0.25">
      <c r="A4" t="s">
        <v>3</v>
      </c>
      <c r="B4" s="1">
        <f>Financeiro!B4+Complemento!C4</f>
        <v>0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0</v>
      </c>
      <c r="G4" s="1">
        <f>Financeiro!G4+Complemento!H4</f>
        <v>0</v>
      </c>
      <c r="H4" s="1">
        <f>Financeiro!H4+Complemento!I4</f>
        <v>0</v>
      </c>
      <c r="I4" s="1">
        <f>Financeiro!I4+Complemento!J4</f>
        <v>11034.56</v>
      </c>
      <c r="J4" s="1">
        <f>Financeiro!J4+Complemento!K4</f>
        <v>0</v>
      </c>
      <c r="K4" s="1">
        <f>Financeiro!K4+Complemento!L4</f>
        <v>0</v>
      </c>
      <c r="L4" s="1">
        <f>Financeiro!L4+Complemento!M4</f>
        <v>0</v>
      </c>
      <c r="M4" s="1">
        <f>Financeiro!M4+Complemento!N4</f>
        <v>0</v>
      </c>
      <c r="N4" s="1">
        <f>Financeiro!N4+Complemento!O4</f>
        <v>0</v>
      </c>
      <c r="O4" s="1">
        <f>Financeiro!O4+Complemento!P4</f>
        <v>0</v>
      </c>
      <c r="P4" s="1">
        <f>Financeiro!P4+Complemento!Q4</f>
        <v>0</v>
      </c>
      <c r="Q4" s="1">
        <f>Financeiro!Q4+Complemento!R4</f>
        <v>0</v>
      </c>
      <c r="R4" s="1">
        <f>Financeiro!R4+Complemento!S4</f>
        <v>0</v>
      </c>
      <c r="S4" s="1">
        <f>Financeiro!S4+Complemento!T4</f>
        <v>0</v>
      </c>
      <c r="T4" s="1">
        <f>Financeiro!T4+Complemento!U4</f>
        <v>0</v>
      </c>
      <c r="U4" s="1">
        <f>Financeiro!U4+Complemento!V4</f>
        <v>0</v>
      </c>
      <c r="V4" s="1">
        <f>Financeiro!V4+Complemento!W4</f>
        <v>0</v>
      </c>
      <c r="W4" s="1">
        <f>Financeiro!W4+Complemento!X4</f>
        <v>0</v>
      </c>
      <c r="X4" s="1">
        <f>Financeiro!X4+Complemento!Y4</f>
        <v>0</v>
      </c>
      <c r="Y4" s="1">
        <f>Financeiro!Y4+Complemento!Z4</f>
        <v>0</v>
      </c>
      <c r="Z4" s="1">
        <f>Financeiro!Z4+Complemento!AA4</f>
        <v>0</v>
      </c>
      <c r="AA4" s="1">
        <f>Financeiro!AA4+Complemento!AB4</f>
        <v>0</v>
      </c>
      <c r="AB4" s="1">
        <f>Financeiro!AB4+Complemento!AC4</f>
        <v>0</v>
      </c>
      <c r="AC4" s="1">
        <f t="shared" si="0"/>
        <v>11034.56</v>
      </c>
    </row>
    <row r="5" spans="1:29" x14ac:dyDescent="0.25">
      <c r="A5" t="s">
        <v>4</v>
      </c>
      <c r="B5" s="1">
        <f>Financeiro!B5+Complemento!C5</f>
        <v>3110.4</v>
      </c>
      <c r="C5" s="1">
        <f>Financeiro!C5+Complemento!D5</f>
        <v>0</v>
      </c>
      <c r="D5" s="1">
        <f>Financeiro!D5+Complemento!E5</f>
        <v>0</v>
      </c>
      <c r="E5" s="1">
        <f>Financeiro!E5+Complemento!F5</f>
        <v>0</v>
      </c>
      <c r="F5" s="1">
        <f>Financeiro!F5+Complemento!G5</f>
        <v>1555.2</v>
      </c>
      <c r="G5" s="1">
        <f>Financeiro!G5+Complemento!H5</f>
        <v>38880</v>
      </c>
      <c r="H5" s="1">
        <f>Financeiro!H5+Complemento!I5</f>
        <v>0</v>
      </c>
      <c r="I5" s="1">
        <f>Financeiro!I5+Complemento!J5</f>
        <v>12130.560000000001</v>
      </c>
      <c r="J5" s="1">
        <f>Financeiro!J5+Complemento!K5</f>
        <v>0</v>
      </c>
      <c r="K5" s="1">
        <f>Financeiro!K5+Complemento!L5</f>
        <v>0</v>
      </c>
      <c r="L5" s="1">
        <f>Financeiro!L5+Complemento!M5</f>
        <v>0</v>
      </c>
      <c r="M5" s="1">
        <f>Financeiro!M5+Complemento!N5</f>
        <v>0</v>
      </c>
      <c r="N5" s="1">
        <f>Financeiro!N5+Complemento!O5</f>
        <v>0</v>
      </c>
      <c r="O5" s="1">
        <f>Financeiro!O5+Complemento!P5</f>
        <v>0</v>
      </c>
      <c r="P5" s="1">
        <f>Financeiro!P5+Complemento!Q5</f>
        <v>0</v>
      </c>
      <c r="Q5" s="1">
        <f>Financeiro!Q5+Complemento!R5</f>
        <v>0</v>
      </c>
      <c r="R5" s="1">
        <f>Financeiro!R5+Complemento!S5</f>
        <v>0</v>
      </c>
      <c r="S5" s="1">
        <f>Financeiro!S5+Complemento!T5</f>
        <v>0</v>
      </c>
      <c r="T5" s="1">
        <f>Financeiro!T5+Complemento!U5</f>
        <v>0</v>
      </c>
      <c r="U5" s="1">
        <f>Financeiro!U5+Complemento!V5</f>
        <v>0</v>
      </c>
      <c r="V5" s="1">
        <f>Financeiro!V5+Complemento!W5</f>
        <v>0</v>
      </c>
      <c r="W5" s="1">
        <f>Financeiro!W5+Complemento!X5</f>
        <v>0</v>
      </c>
      <c r="X5" s="1">
        <f>Financeiro!X5+Complemento!Y5</f>
        <v>0</v>
      </c>
      <c r="Y5" s="1">
        <f>Financeiro!Y5+Complemento!Z5</f>
        <v>0</v>
      </c>
      <c r="Z5" s="1">
        <f>Financeiro!Z5+Complemento!AA5</f>
        <v>0</v>
      </c>
      <c r="AA5" s="1">
        <f>Financeiro!AA5+Complemento!AB5</f>
        <v>0</v>
      </c>
      <c r="AB5" s="1">
        <f>Financeiro!AB5+Complemento!AC5</f>
        <v>0</v>
      </c>
      <c r="AC5" s="1">
        <f t="shared" si="0"/>
        <v>55676.160000000003</v>
      </c>
    </row>
    <row r="6" spans="1:29" x14ac:dyDescent="0.25">
      <c r="A6" t="s">
        <v>5</v>
      </c>
      <c r="B6" s="1">
        <f>Financeiro!B6+Complemento!C6</f>
        <v>0</v>
      </c>
      <c r="C6" s="1">
        <f>Financeiro!C6+Complemento!D6</f>
        <v>0</v>
      </c>
      <c r="D6" s="1">
        <f>Financeiro!D6+Complemento!E6</f>
        <v>0</v>
      </c>
      <c r="E6" s="1">
        <f>Financeiro!E6+Complemento!F6</f>
        <v>0</v>
      </c>
      <c r="F6" s="1">
        <f>Financeiro!F6+Complemento!G6</f>
        <v>0</v>
      </c>
      <c r="G6" s="1">
        <f>Financeiro!G6+Complemento!H6</f>
        <v>19941.12</v>
      </c>
      <c r="H6" s="1">
        <f>Financeiro!H6+Complemento!I6</f>
        <v>0</v>
      </c>
      <c r="I6" s="1">
        <f>Financeiro!I6+Complemento!J6</f>
        <v>0</v>
      </c>
      <c r="J6" s="1">
        <f>Financeiro!J6+Complemento!K6</f>
        <v>0</v>
      </c>
      <c r="K6" s="1">
        <f>Financeiro!K6+Complemento!L6</f>
        <v>0</v>
      </c>
      <c r="L6" s="1">
        <f>Financeiro!L6+Complemento!M6</f>
        <v>0</v>
      </c>
      <c r="M6" s="1">
        <f>Financeiro!M6+Complemento!N6</f>
        <v>0</v>
      </c>
      <c r="N6" s="1">
        <f>Financeiro!N6+Complemento!O6</f>
        <v>0</v>
      </c>
      <c r="O6" s="1">
        <f>Financeiro!O6+Complemento!P6</f>
        <v>0</v>
      </c>
      <c r="P6" s="1">
        <f>Financeiro!P6+Complemento!Q6</f>
        <v>0</v>
      </c>
      <c r="Q6" s="1">
        <f>Financeiro!Q6+Complemento!R6</f>
        <v>0</v>
      </c>
      <c r="R6" s="1">
        <f>Financeiro!R6+Complemento!S6</f>
        <v>0</v>
      </c>
      <c r="S6" s="1">
        <f>Financeiro!S6+Complemento!T6</f>
        <v>0</v>
      </c>
      <c r="T6" s="1">
        <f>Financeiro!T6+Complemento!U6</f>
        <v>0</v>
      </c>
      <c r="U6" s="1">
        <f>Financeiro!U6+Complemento!V6</f>
        <v>0</v>
      </c>
      <c r="V6" s="1">
        <f>Financeiro!V6+Complemento!W6</f>
        <v>0</v>
      </c>
      <c r="W6" s="1">
        <f>Financeiro!W6+Complemento!X6</f>
        <v>0</v>
      </c>
      <c r="X6" s="1">
        <f>Financeiro!X6+Complemento!Y6</f>
        <v>0</v>
      </c>
      <c r="Y6" s="1">
        <f>Financeiro!Y6+Complemento!Z6</f>
        <v>0</v>
      </c>
      <c r="Z6" s="1">
        <f>Financeiro!Z6+Complemento!AA6</f>
        <v>0</v>
      </c>
      <c r="AA6" s="1">
        <f>Financeiro!AA6+Complemento!AB6</f>
        <v>0</v>
      </c>
      <c r="AB6" s="1">
        <f>Financeiro!AB6+Complemento!AC6</f>
        <v>0</v>
      </c>
      <c r="AC6" s="1">
        <f t="shared" si="0"/>
        <v>19941.12</v>
      </c>
    </row>
    <row r="7" spans="1:29" x14ac:dyDescent="0.25">
      <c r="A7" t="s">
        <v>6</v>
      </c>
      <c r="B7" s="1">
        <f>Financeiro!B7+Complemento!C7</f>
        <v>0</v>
      </c>
      <c r="C7" s="1">
        <f>Financeiro!C7+Complemento!D7</f>
        <v>0</v>
      </c>
      <c r="D7" s="1">
        <f>Financeiro!D7+Complemento!E7</f>
        <v>0</v>
      </c>
      <c r="E7" s="1">
        <f>Financeiro!E7+Complemento!F7</f>
        <v>0</v>
      </c>
      <c r="F7" s="1">
        <f>Financeiro!F7+Complemento!G7</f>
        <v>0</v>
      </c>
      <c r="G7" s="1">
        <f>Financeiro!G7+Complemento!H7</f>
        <v>0</v>
      </c>
      <c r="H7" s="1">
        <f>Financeiro!H7+Complemento!I7</f>
        <v>0</v>
      </c>
      <c r="I7" s="1">
        <f>Financeiro!I7+Complemento!J7</f>
        <v>0</v>
      </c>
      <c r="J7" s="1">
        <f>Financeiro!J7+Complemento!K7</f>
        <v>0</v>
      </c>
      <c r="K7" s="1">
        <f>Financeiro!K7+Complemento!L7</f>
        <v>0</v>
      </c>
      <c r="L7" s="1">
        <f>Financeiro!L7+Complemento!M7</f>
        <v>0</v>
      </c>
      <c r="M7" s="1">
        <f>Financeiro!M7+Complemento!N7</f>
        <v>0</v>
      </c>
      <c r="N7" s="1">
        <f>Financeiro!N7+Complemento!O7</f>
        <v>5380.5</v>
      </c>
      <c r="O7" s="1">
        <f>Financeiro!O7+Complemento!P7</f>
        <v>0</v>
      </c>
      <c r="P7" s="1">
        <f>Financeiro!P7+Complemento!Q7</f>
        <v>0</v>
      </c>
      <c r="Q7" s="1">
        <f>Financeiro!Q7+Complemento!R7</f>
        <v>0</v>
      </c>
      <c r="R7" s="1">
        <f>Financeiro!R7+Complemento!S7</f>
        <v>0</v>
      </c>
      <c r="S7" s="1">
        <f>Financeiro!S7+Complemento!T7</f>
        <v>0</v>
      </c>
      <c r="T7" s="1">
        <f>Financeiro!T7+Complemento!U7</f>
        <v>0</v>
      </c>
      <c r="U7" s="1">
        <f>Financeiro!U7+Complemento!V7</f>
        <v>0</v>
      </c>
      <c r="V7" s="1">
        <f>Financeiro!V7+Complemento!W7</f>
        <v>0</v>
      </c>
      <c r="W7" s="1">
        <f>Financeiro!W7+Complemento!X7</f>
        <v>0</v>
      </c>
      <c r="X7" s="1">
        <f>Financeiro!X7+Complemento!Y7</f>
        <v>6456.6</v>
      </c>
      <c r="Y7" s="1">
        <f>Financeiro!Y7+Complemento!Z7</f>
        <v>0</v>
      </c>
      <c r="Z7" s="1">
        <f>Financeiro!Z7+Complemento!AA7</f>
        <v>0</v>
      </c>
      <c r="AA7" s="1">
        <f>Financeiro!AA7+Complemento!AB7</f>
        <v>6456.6</v>
      </c>
      <c r="AB7" s="1">
        <f>Financeiro!AB7+Complemento!AC7</f>
        <v>0</v>
      </c>
      <c r="AC7" s="1">
        <f t="shared" si="0"/>
        <v>18293.7</v>
      </c>
    </row>
    <row r="8" spans="1:29" x14ac:dyDescent="0.25">
      <c r="A8" t="s">
        <v>7</v>
      </c>
      <c r="B8" s="1">
        <f>Financeiro!B8+Complemento!C8</f>
        <v>0</v>
      </c>
      <c r="C8" s="1">
        <f>Financeiro!C8+Complemento!D8</f>
        <v>0</v>
      </c>
      <c r="D8" s="1">
        <f>Financeiro!D8+Complemento!E8</f>
        <v>0</v>
      </c>
      <c r="E8" s="1">
        <f>Financeiro!E8+Complemento!F8</f>
        <v>0</v>
      </c>
      <c r="F8" s="1">
        <f>Financeiro!F8+Complemento!G8</f>
        <v>0</v>
      </c>
      <c r="G8" s="1">
        <f>Financeiro!G8+Complemento!H8</f>
        <v>0</v>
      </c>
      <c r="H8" s="1">
        <f>Financeiro!H8+Complemento!I8</f>
        <v>0</v>
      </c>
      <c r="I8" s="1">
        <f>Financeiro!I8+Complemento!J8</f>
        <v>19435.080000000002</v>
      </c>
      <c r="J8" s="1">
        <f>Financeiro!J8+Complemento!K8</f>
        <v>0</v>
      </c>
      <c r="K8" s="1">
        <f>Financeiro!K8+Complemento!L8</f>
        <v>0</v>
      </c>
      <c r="L8" s="1">
        <f>Financeiro!L8+Complemento!M8</f>
        <v>0</v>
      </c>
      <c r="M8" s="1">
        <f>Financeiro!M8+Complemento!N8</f>
        <v>0</v>
      </c>
      <c r="N8" s="1">
        <f>Financeiro!N8+Complemento!O8</f>
        <v>3810.8</v>
      </c>
      <c r="O8" s="1">
        <f>Financeiro!O8+Complemento!P8</f>
        <v>0</v>
      </c>
      <c r="P8" s="1">
        <f>Financeiro!P8+Complemento!Q8</f>
        <v>0</v>
      </c>
      <c r="Q8" s="1">
        <f>Financeiro!Q8+Complemento!R8</f>
        <v>0</v>
      </c>
      <c r="R8" s="1">
        <f>Financeiro!R8+Complemento!S8</f>
        <v>0</v>
      </c>
      <c r="S8" s="1">
        <f>Financeiro!S8+Complemento!T8</f>
        <v>0</v>
      </c>
      <c r="T8" s="1">
        <f>Financeiro!T8+Complemento!U8</f>
        <v>0</v>
      </c>
      <c r="U8" s="1">
        <f>Financeiro!U8+Complemento!V8</f>
        <v>0</v>
      </c>
      <c r="V8" s="1">
        <f>Financeiro!V8+Complemento!W8</f>
        <v>0</v>
      </c>
      <c r="W8" s="1">
        <f>Financeiro!W8+Complemento!X8</f>
        <v>0</v>
      </c>
      <c r="X8" s="1">
        <f>Financeiro!X8+Complemento!Y8</f>
        <v>0</v>
      </c>
      <c r="Y8" s="1">
        <f>Financeiro!Y8+Complemento!Z8</f>
        <v>0</v>
      </c>
      <c r="Z8" s="1">
        <f>Financeiro!Z8+Complemento!AA8</f>
        <v>0</v>
      </c>
      <c r="AA8" s="1">
        <f>Financeiro!AA8+Complemento!AB8</f>
        <v>0</v>
      </c>
      <c r="AB8" s="1">
        <f>Financeiro!AB8+Complemento!AC8</f>
        <v>0</v>
      </c>
      <c r="AC8" s="1">
        <f t="shared" si="0"/>
        <v>23245.88</v>
      </c>
    </row>
    <row r="9" spans="1:29" x14ac:dyDescent="0.25">
      <c r="A9" t="s">
        <v>8</v>
      </c>
      <c r="B9" s="1">
        <f>Financeiro!B9+Complemento!C9</f>
        <v>0</v>
      </c>
      <c r="C9" s="1">
        <f>Financeiro!C9+Complemento!D9</f>
        <v>0</v>
      </c>
      <c r="D9" s="1">
        <f>Financeiro!D9+Complemento!E9</f>
        <v>0</v>
      </c>
      <c r="E9" s="1">
        <f>Financeiro!E9+Complemento!F9</f>
        <v>0</v>
      </c>
      <c r="F9" s="1">
        <f>Financeiro!F9+Complemento!G9</f>
        <v>0</v>
      </c>
      <c r="G9" s="1">
        <f>Financeiro!G9+Complemento!H9</f>
        <v>0</v>
      </c>
      <c r="H9" s="1">
        <f>Financeiro!H9+Complemento!I9</f>
        <v>0</v>
      </c>
      <c r="I9" s="1">
        <f>Financeiro!I9+Complemento!J9</f>
        <v>0</v>
      </c>
      <c r="J9" s="1">
        <f>Financeiro!J9+Complemento!K9</f>
        <v>0</v>
      </c>
      <c r="K9" s="1">
        <f>Financeiro!K9+Complemento!L9</f>
        <v>0</v>
      </c>
      <c r="L9" s="1">
        <f>Financeiro!L9+Complemento!M9</f>
        <v>0</v>
      </c>
      <c r="M9" s="1">
        <f>Financeiro!M9+Complemento!N9</f>
        <v>0</v>
      </c>
      <c r="N9" s="1">
        <f>Financeiro!N9+Complemento!O9</f>
        <v>3874.1400000000003</v>
      </c>
      <c r="O9" s="1">
        <f>Financeiro!O9+Complemento!P9</f>
        <v>0</v>
      </c>
      <c r="P9" s="1">
        <f>Financeiro!P9+Complemento!Q9</f>
        <v>0</v>
      </c>
      <c r="Q9" s="1">
        <f>Financeiro!Q9+Complemento!R9</f>
        <v>0</v>
      </c>
      <c r="R9" s="1">
        <f>Financeiro!R9+Complemento!S9</f>
        <v>0</v>
      </c>
      <c r="S9" s="1">
        <f>Financeiro!S9+Complemento!T9</f>
        <v>0</v>
      </c>
      <c r="T9" s="1">
        <f>Financeiro!T9+Complemento!U9</f>
        <v>0</v>
      </c>
      <c r="U9" s="1">
        <f>Financeiro!U9+Complemento!V9</f>
        <v>0</v>
      </c>
      <c r="V9" s="1">
        <f>Financeiro!V9+Complemento!W9</f>
        <v>34867.26</v>
      </c>
      <c r="W9" s="1">
        <f>Financeiro!W9+Complemento!X9</f>
        <v>0</v>
      </c>
      <c r="X9" s="1">
        <f>Financeiro!X9+Complemento!Y9</f>
        <v>0</v>
      </c>
      <c r="Y9" s="1">
        <f>Financeiro!Y9+Complemento!Z9</f>
        <v>36158.639999999999</v>
      </c>
      <c r="Z9" s="1">
        <f>Financeiro!Z9+Complemento!AA9</f>
        <v>0</v>
      </c>
      <c r="AA9" s="1">
        <f>Financeiro!AA9+Complemento!AB9</f>
        <v>39602.32</v>
      </c>
      <c r="AB9" s="1">
        <f>Financeiro!AB9+Complemento!AC9</f>
        <v>32714.959999999999</v>
      </c>
      <c r="AC9" s="1">
        <f t="shared" si="0"/>
        <v>147217.32</v>
      </c>
    </row>
    <row r="10" spans="1:29" x14ac:dyDescent="0.25">
      <c r="A10" t="s">
        <v>9</v>
      </c>
      <c r="B10" s="1">
        <f>Financeiro!B10+Complemento!C10</f>
        <v>1410.44</v>
      </c>
      <c r="C10" s="1">
        <f>Financeiro!C10+Complemento!D10</f>
        <v>0</v>
      </c>
      <c r="D10" s="1">
        <f>Financeiro!D10+Complemento!E10</f>
        <v>0</v>
      </c>
      <c r="E10" s="1">
        <f>Financeiro!E10+Complemento!F10</f>
        <v>0</v>
      </c>
      <c r="F10" s="1">
        <f>Financeiro!F10+Complemento!G10</f>
        <v>0</v>
      </c>
      <c r="G10" s="1">
        <f>Financeiro!G10+Complemento!H10</f>
        <v>0</v>
      </c>
      <c r="H10" s="1">
        <f>Financeiro!H10+Complemento!I10</f>
        <v>0</v>
      </c>
      <c r="I10" s="1">
        <f>Financeiro!I10+Complemento!J10</f>
        <v>0</v>
      </c>
      <c r="J10" s="1">
        <f>Financeiro!J10+Complemento!K10</f>
        <v>0</v>
      </c>
      <c r="K10" s="1">
        <f>Financeiro!K10+Complemento!L10</f>
        <v>0</v>
      </c>
      <c r="L10" s="1">
        <f>Financeiro!L10+Complemento!M10</f>
        <v>0</v>
      </c>
      <c r="M10" s="1">
        <f>Financeiro!M10+Complemento!N10</f>
        <v>0</v>
      </c>
      <c r="N10" s="1">
        <f>Financeiro!N10+Complemento!O10</f>
        <v>0</v>
      </c>
      <c r="O10" s="1">
        <f>Financeiro!O10+Complemento!P10</f>
        <v>0</v>
      </c>
      <c r="P10" s="1">
        <f>Financeiro!P10+Complemento!Q10</f>
        <v>0</v>
      </c>
      <c r="Q10" s="1">
        <f>Financeiro!Q10+Complemento!R10</f>
        <v>0</v>
      </c>
      <c r="R10" s="1">
        <f>Financeiro!R10+Complemento!S10</f>
        <v>0</v>
      </c>
      <c r="S10" s="1">
        <f>Financeiro!S10+Complemento!T10</f>
        <v>0</v>
      </c>
      <c r="T10" s="1">
        <f>Financeiro!T10+Complemento!U10</f>
        <v>0</v>
      </c>
      <c r="U10" s="1">
        <f>Financeiro!U10+Complemento!V10</f>
        <v>0</v>
      </c>
      <c r="V10" s="1">
        <f>Financeiro!V10+Complemento!W10</f>
        <v>0</v>
      </c>
      <c r="W10" s="1">
        <f>Financeiro!W10+Complemento!X10</f>
        <v>0</v>
      </c>
      <c r="X10" s="1">
        <f>Financeiro!X10+Complemento!Y10</f>
        <v>0</v>
      </c>
      <c r="Y10" s="1">
        <f>Financeiro!Y10+Complemento!Z10</f>
        <v>0</v>
      </c>
      <c r="Z10" s="1">
        <f>Financeiro!Z10+Complemento!AA10</f>
        <v>0</v>
      </c>
      <c r="AA10" s="1">
        <f>Financeiro!AA10+Complemento!AB10</f>
        <v>0</v>
      </c>
      <c r="AB10" s="1">
        <f>Financeiro!AB10+Complemento!AC10</f>
        <v>0</v>
      </c>
      <c r="AC10" s="1">
        <f t="shared" si="0"/>
        <v>1410.44</v>
      </c>
    </row>
    <row r="11" spans="1:29" x14ac:dyDescent="0.25">
      <c r="A11" t="s">
        <v>10</v>
      </c>
      <c r="B11" s="1">
        <f>Financeiro!B11+Complemento!C11</f>
        <v>0</v>
      </c>
      <c r="C11" s="1">
        <f>Financeiro!C11+Complemento!D11</f>
        <v>0</v>
      </c>
      <c r="D11" s="1">
        <f>Financeiro!D11+Complemento!E11</f>
        <v>0</v>
      </c>
      <c r="E11" s="1">
        <f>Financeiro!E11+Complemento!F11</f>
        <v>0</v>
      </c>
      <c r="F11" s="1">
        <f>Financeiro!F11+Complemento!G11</f>
        <v>0</v>
      </c>
      <c r="G11" s="1">
        <f>Financeiro!G11+Complemento!H11</f>
        <v>138876.96</v>
      </c>
      <c r="H11" s="1">
        <f>Financeiro!H11+Complemento!I11</f>
        <v>0</v>
      </c>
      <c r="I11" s="1">
        <f>Financeiro!I11+Complemento!J11</f>
        <v>898.88</v>
      </c>
      <c r="J11" s="1">
        <f>Financeiro!J11+Complemento!K11</f>
        <v>0</v>
      </c>
      <c r="K11" s="1">
        <f>Financeiro!K11+Complemento!L11</f>
        <v>6741.5999999999995</v>
      </c>
      <c r="L11" s="1">
        <f>Financeiro!L11+Complemento!M11</f>
        <v>0</v>
      </c>
      <c r="M11" s="1">
        <f>Financeiro!M11+Complemento!N11</f>
        <v>8089.92</v>
      </c>
      <c r="N11" s="1">
        <f>Financeiro!N11+Complemento!O11</f>
        <v>0</v>
      </c>
      <c r="O11" s="1">
        <f>Financeiro!O11+Complemento!P11</f>
        <v>0</v>
      </c>
      <c r="P11" s="1">
        <f>Financeiro!P11+Complemento!Q11</f>
        <v>0</v>
      </c>
      <c r="Q11" s="1">
        <f>Financeiro!Q11+Complemento!R11</f>
        <v>0</v>
      </c>
      <c r="R11" s="1">
        <f>Financeiro!R11+Complemento!S11</f>
        <v>0</v>
      </c>
      <c r="S11" s="1">
        <f>Financeiro!S11+Complemento!T11</f>
        <v>0</v>
      </c>
      <c r="T11" s="1">
        <f>Financeiro!T11+Complemento!U11</f>
        <v>0</v>
      </c>
      <c r="U11" s="1">
        <f>Financeiro!U11+Complemento!V11</f>
        <v>0</v>
      </c>
      <c r="V11" s="1">
        <f>Financeiro!V11+Complemento!W11</f>
        <v>0</v>
      </c>
      <c r="W11" s="1">
        <f>Financeiro!W11+Complemento!X11</f>
        <v>0</v>
      </c>
      <c r="X11" s="1">
        <f>Financeiro!X11+Complemento!Y11</f>
        <v>0</v>
      </c>
      <c r="Y11" s="1">
        <f>Financeiro!Y11+Complemento!Z11</f>
        <v>0</v>
      </c>
      <c r="Z11" s="1">
        <f>Financeiro!Z11+Complemento!AA11</f>
        <v>0</v>
      </c>
      <c r="AA11" s="1">
        <f>Financeiro!AA11+Complemento!AB11</f>
        <v>0</v>
      </c>
      <c r="AB11" s="1">
        <f>Financeiro!AB11+Complemento!AC11</f>
        <v>0</v>
      </c>
      <c r="AC11" s="1">
        <f t="shared" si="0"/>
        <v>154607.36000000002</v>
      </c>
    </row>
    <row r="12" spans="1:29" x14ac:dyDescent="0.25">
      <c r="A12" t="s">
        <v>11</v>
      </c>
      <c r="B12" s="1">
        <f>Financeiro!B12+Complemento!C12</f>
        <v>1360.8200000000002</v>
      </c>
      <c r="C12" s="1">
        <f>Financeiro!C12+Complemento!D12</f>
        <v>0</v>
      </c>
      <c r="D12" s="1">
        <f>Financeiro!D12+Complemento!E12</f>
        <v>0</v>
      </c>
      <c r="E12" s="1">
        <f>Financeiro!E12+Complemento!F12</f>
        <v>0</v>
      </c>
      <c r="F12" s="1">
        <f>Financeiro!F12+Complemento!G12</f>
        <v>0</v>
      </c>
      <c r="G12" s="1">
        <f>Financeiro!G12+Complemento!H12</f>
        <v>0</v>
      </c>
      <c r="H12" s="1">
        <f>Financeiro!H12+Complemento!I12</f>
        <v>0</v>
      </c>
      <c r="I12" s="1">
        <f>Financeiro!I12+Complemento!J12</f>
        <v>0</v>
      </c>
      <c r="J12" s="1">
        <f>Financeiro!J12+Complemento!K12</f>
        <v>0</v>
      </c>
      <c r="K12" s="1">
        <f>Financeiro!K12+Complemento!L12</f>
        <v>0</v>
      </c>
      <c r="L12" s="1">
        <f>Financeiro!L12+Complemento!M12</f>
        <v>0</v>
      </c>
      <c r="M12" s="1">
        <f>Financeiro!M12+Complemento!N12</f>
        <v>0</v>
      </c>
      <c r="N12" s="1">
        <f>Financeiro!N12+Complemento!O12</f>
        <v>1360.8200000000002</v>
      </c>
      <c r="O12" s="1">
        <f>Financeiro!O12+Complemento!P12</f>
        <v>0</v>
      </c>
      <c r="P12" s="1">
        <f>Financeiro!P12+Complemento!Q12</f>
        <v>0</v>
      </c>
      <c r="Q12" s="1">
        <f>Financeiro!Q12+Complemento!R12</f>
        <v>0</v>
      </c>
      <c r="R12" s="1">
        <f>Financeiro!R12+Complemento!S12</f>
        <v>0</v>
      </c>
      <c r="S12" s="1">
        <f>Financeiro!S12+Complemento!T12</f>
        <v>0</v>
      </c>
      <c r="T12" s="1">
        <f>Financeiro!T12+Complemento!U12</f>
        <v>0</v>
      </c>
      <c r="U12" s="1">
        <f>Financeiro!U12+Complemento!V12</f>
        <v>0</v>
      </c>
      <c r="V12" s="1">
        <f>Financeiro!V12+Complemento!W12</f>
        <v>0</v>
      </c>
      <c r="W12" s="1">
        <f>Financeiro!W12+Complemento!X12</f>
        <v>0</v>
      </c>
      <c r="X12" s="1">
        <f>Financeiro!X12+Complemento!Y12</f>
        <v>0</v>
      </c>
      <c r="Y12" s="1">
        <f>Financeiro!Y12+Complemento!Z12</f>
        <v>0</v>
      </c>
      <c r="Z12" s="1">
        <f>Financeiro!Z12+Complemento!AA12</f>
        <v>0</v>
      </c>
      <c r="AA12" s="1">
        <f>Financeiro!AA12+Complemento!AB12</f>
        <v>0</v>
      </c>
      <c r="AB12" s="1">
        <f>Financeiro!AB12+Complemento!AC12</f>
        <v>0</v>
      </c>
      <c r="AC12" s="1">
        <f t="shared" si="0"/>
        <v>2721.6400000000003</v>
      </c>
    </row>
    <row r="13" spans="1:29" x14ac:dyDescent="0.25">
      <c r="A13" t="s">
        <v>12</v>
      </c>
      <c r="B13" s="1">
        <f>Financeiro!B13+Complemento!C13</f>
        <v>15223.95</v>
      </c>
      <c r="C13" s="1">
        <f>Financeiro!C13+Complemento!D13</f>
        <v>0</v>
      </c>
      <c r="D13" s="1">
        <f>Financeiro!D13+Complemento!E13</f>
        <v>0</v>
      </c>
      <c r="E13" s="1">
        <f>Financeiro!E13+Complemento!F13</f>
        <v>0</v>
      </c>
      <c r="F13" s="1">
        <f>Financeiro!F13+Complemento!G13</f>
        <v>0</v>
      </c>
      <c r="G13" s="1">
        <f>Financeiro!G13+Complemento!H13</f>
        <v>0</v>
      </c>
      <c r="H13" s="1">
        <f>Financeiro!H13+Complemento!I13</f>
        <v>0</v>
      </c>
      <c r="I13" s="1">
        <f>Financeiro!I13+Complemento!J13</f>
        <v>0</v>
      </c>
      <c r="J13" s="1">
        <f>Financeiro!J13+Complemento!K13</f>
        <v>0</v>
      </c>
      <c r="K13" s="1">
        <f>Financeiro!K13+Complemento!L13</f>
        <v>0</v>
      </c>
      <c r="L13" s="1">
        <f>Financeiro!L13+Complemento!M13</f>
        <v>0</v>
      </c>
      <c r="M13" s="1">
        <f>Financeiro!M13+Complemento!N13</f>
        <v>6089.58</v>
      </c>
      <c r="N13" s="1">
        <f>Financeiro!N13+Complemento!O13</f>
        <v>30447.9</v>
      </c>
      <c r="O13" s="1">
        <f>Financeiro!O13+Complemento!P13</f>
        <v>0</v>
      </c>
      <c r="P13" s="1">
        <f>Financeiro!P13+Complemento!Q13</f>
        <v>5074.6499999999996</v>
      </c>
      <c r="Q13" s="1">
        <f>Financeiro!Q13+Complemento!R13</f>
        <v>40597.199999999997</v>
      </c>
      <c r="R13" s="1">
        <f>Financeiro!R13+Complemento!S13</f>
        <v>6089.58</v>
      </c>
      <c r="S13" s="1">
        <f>Financeiro!S13+Complemento!T13</f>
        <v>0</v>
      </c>
      <c r="T13" s="1">
        <f>Financeiro!T13+Complemento!U13</f>
        <v>0</v>
      </c>
      <c r="U13" s="1">
        <f>Financeiro!U13+Complemento!V13</f>
        <v>0</v>
      </c>
      <c r="V13" s="1">
        <f>Financeiro!V13+Complemento!W13</f>
        <v>71045.100000000006</v>
      </c>
      <c r="W13" s="1">
        <f>Financeiro!W13+Complemento!X13</f>
        <v>0</v>
      </c>
      <c r="X13" s="1">
        <f>Financeiro!X13+Complemento!Y13</f>
        <v>14209.02</v>
      </c>
      <c r="Y13" s="1">
        <f>Financeiro!Y13+Complemento!Z13</f>
        <v>5074.6499999999996</v>
      </c>
      <c r="Z13" s="1">
        <f>Financeiro!Z13+Complemento!AA13</f>
        <v>178627.68</v>
      </c>
      <c r="AA13" s="1">
        <f>Financeiro!AA13+Complemento!AB13</f>
        <v>43641.99</v>
      </c>
      <c r="AB13" s="1">
        <f>Financeiro!AB13+Complemento!AC13</f>
        <v>65970.45</v>
      </c>
      <c r="AC13" s="1">
        <f t="shared" si="0"/>
        <v>482091.75</v>
      </c>
    </row>
    <row r="14" spans="1:29" x14ac:dyDescent="0.25">
      <c r="A14" t="s">
        <v>13</v>
      </c>
      <c r="B14" s="1">
        <f>Financeiro!B14+Complemento!C14</f>
        <v>0</v>
      </c>
      <c r="C14" s="1">
        <f>Financeiro!C14+Complemento!D14</f>
        <v>0</v>
      </c>
      <c r="D14" s="1">
        <f>Financeiro!D14+Complemento!E14</f>
        <v>0</v>
      </c>
      <c r="E14" s="1">
        <f>Financeiro!E14+Complemento!F14</f>
        <v>0</v>
      </c>
      <c r="F14" s="1">
        <f>Financeiro!F14+Complemento!G14</f>
        <v>0</v>
      </c>
      <c r="G14" s="1">
        <f>Financeiro!G14+Complemento!H14</f>
        <v>0</v>
      </c>
      <c r="H14" s="1">
        <f>Financeiro!H14+Complemento!I14</f>
        <v>0</v>
      </c>
      <c r="I14" s="1">
        <f>Financeiro!I14+Complemento!J14</f>
        <v>0</v>
      </c>
      <c r="J14" s="1">
        <f>Financeiro!J14+Complemento!K14</f>
        <v>0</v>
      </c>
      <c r="K14" s="1">
        <f>Financeiro!K14+Complemento!L14</f>
        <v>0</v>
      </c>
      <c r="L14" s="1">
        <f>Financeiro!L14+Complemento!M14</f>
        <v>0</v>
      </c>
      <c r="M14" s="1">
        <f>Financeiro!M14+Complemento!N14</f>
        <v>0</v>
      </c>
      <c r="N14" s="1">
        <f>Financeiro!N14+Complemento!O14</f>
        <v>3525.06</v>
      </c>
      <c r="O14" s="1">
        <f>Financeiro!O14+Complemento!P14</f>
        <v>0</v>
      </c>
      <c r="P14" s="1">
        <f>Financeiro!P14+Complemento!Q14</f>
        <v>0</v>
      </c>
      <c r="Q14" s="1">
        <f>Financeiro!Q14+Complemento!R14</f>
        <v>0</v>
      </c>
      <c r="R14" s="1">
        <f>Financeiro!R14+Complemento!S14</f>
        <v>0</v>
      </c>
      <c r="S14" s="1">
        <f>Financeiro!S14+Complemento!T14</f>
        <v>0</v>
      </c>
      <c r="T14" s="1">
        <f>Financeiro!T14+Complemento!U14</f>
        <v>0</v>
      </c>
      <c r="U14" s="1">
        <f>Financeiro!U14+Complemento!V14</f>
        <v>0</v>
      </c>
      <c r="V14" s="1">
        <f>Financeiro!V14+Complemento!W14</f>
        <v>0</v>
      </c>
      <c r="W14" s="1">
        <f>Financeiro!W14+Complemento!X14</f>
        <v>0</v>
      </c>
      <c r="X14" s="1">
        <f>Financeiro!X14+Complemento!Y14</f>
        <v>0</v>
      </c>
      <c r="Y14" s="1">
        <f>Financeiro!Y14+Complemento!Z14</f>
        <v>0</v>
      </c>
      <c r="Z14" s="1">
        <f>Financeiro!Z14+Complemento!AA14</f>
        <v>0</v>
      </c>
      <c r="AA14" s="1">
        <f>Financeiro!AA14+Complemento!AB14</f>
        <v>0</v>
      </c>
      <c r="AB14" s="1">
        <f>Financeiro!AB14+Complemento!AC14</f>
        <v>0</v>
      </c>
      <c r="AC14" s="1">
        <f t="shared" si="0"/>
        <v>3525.06</v>
      </c>
    </row>
    <row r="15" spans="1:29" x14ac:dyDescent="0.25">
      <c r="A15" t="s">
        <v>14</v>
      </c>
      <c r="B15" s="1">
        <f>Financeiro!B15+Complemento!C15</f>
        <v>0</v>
      </c>
      <c r="C15" s="1">
        <f>Financeiro!C15+Complemento!D15</f>
        <v>0</v>
      </c>
      <c r="D15" s="1">
        <f>Financeiro!D15+Complemento!E15</f>
        <v>0</v>
      </c>
      <c r="E15" s="1">
        <f>Financeiro!E15+Complemento!F15</f>
        <v>0</v>
      </c>
      <c r="F15" s="1">
        <f>Financeiro!F15+Complemento!G15</f>
        <v>0</v>
      </c>
      <c r="G15" s="1">
        <f>Financeiro!G15+Complemento!H15</f>
        <v>0</v>
      </c>
      <c r="H15" s="1">
        <f>Financeiro!H15+Complemento!I15</f>
        <v>0</v>
      </c>
      <c r="I15" s="1">
        <f>Financeiro!I15+Complemento!J15</f>
        <v>0</v>
      </c>
      <c r="J15" s="1">
        <f>Financeiro!J15+Complemento!K15</f>
        <v>0</v>
      </c>
      <c r="K15" s="1">
        <f>Financeiro!K15+Complemento!L15</f>
        <v>0</v>
      </c>
      <c r="L15" s="1">
        <f>Financeiro!L15+Complemento!M15</f>
        <v>0</v>
      </c>
      <c r="M15" s="1">
        <f>Financeiro!M15+Complemento!N15</f>
        <v>0</v>
      </c>
      <c r="N15" s="1">
        <f>Financeiro!N15+Complemento!O15</f>
        <v>0</v>
      </c>
      <c r="O15" s="1">
        <f>Financeiro!O15+Complemento!P15</f>
        <v>0</v>
      </c>
      <c r="P15" s="1">
        <f>Financeiro!P15+Complemento!Q15</f>
        <v>0</v>
      </c>
      <c r="Q15" s="1">
        <f>Financeiro!Q15+Complemento!R15</f>
        <v>0</v>
      </c>
      <c r="R15" s="1">
        <f>Financeiro!R15+Complemento!S15</f>
        <v>0</v>
      </c>
      <c r="S15" s="1">
        <f>Financeiro!S15+Complemento!T15</f>
        <v>0</v>
      </c>
      <c r="T15" s="1">
        <f>Financeiro!T15+Complemento!U15</f>
        <v>0</v>
      </c>
      <c r="U15" s="1">
        <f>Financeiro!U15+Complemento!V15</f>
        <v>0</v>
      </c>
      <c r="V15" s="1">
        <f>Financeiro!V15+Complemento!W15</f>
        <v>0</v>
      </c>
      <c r="W15" s="1">
        <f>Financeiro!W15+Complemento!X15</f>
        <v>0</v>
      </c>
      <c r="X15" s="1">
        <f>Financeiro!X15+Complemento!Y15</f>
        <v>0</v>
      </c>
      <c r="Y15" s="1">
        <f>Financeiro!Y15+Complemento!Z15</f>
        <v>0</v>
      </c>
      <c r="Z15" s="1">
        <f>Financeiro!Z15+Complemento!AA15</f>
        <v>0</v>
      </c>
      <c r="AA15" s="1">
        <f>Financeiro!AA15+Complemento!AB15</f>
        <v>675</v>
      </c>
      <c r="AB15" s="1">
        <f>Financeiro!AB15+Complemento!AC15</f>
        <v>0</v>
      </c>
      <c r="AC15" s="1">
        <f t="shared" si="0"/>
        <v>675</v>
      </c>
    </row>
    <row r="16" spans="1:29" x14ac:dyDescent="0.25">
      <c r="A16" t="s">
        <v>15</v>
      </c>
      <c r="B16" s="1">
        <f>Financeiro!B16+Complemento!C16</f>
        <v>0</v>
      </c>
      <c r="C16" s="1">
        <f>Financeiro!C16+Complemento!D16</f>
        <v>0</v>
      </c>
      <c r="D16" s="1">
        <f>Financeiro!D16+Complemento!E16</f>
        <v>0</v>
      </c>
      <c r="E16" s="1">
        <f>Financeiro!E16+Complemento!F16</f>
        <v>0</v>
      </c>
      <c r="F16" s="1">
        <f>Financeiro!F16+Complemento!G16</f>
        <v>0</v>
      </c>
      <c r="G16" s="1">
        <f>Financeiro!G16+Complemento!H16</f>
        <v>0</v>
      </c>
      <c r="H16" s="1">
        <f>Financeiro!H16+Complemento!I16</f>
        <v>0</v>
      </c>
      <c r="I16" s="1">
        <f>Financeiro!I16+Complemento!J16</f>
        <v>0</v>
      </c>
      <c r="J16" s="1">
        <f>Financeiro!J16+Complemento!K16</f>
        <v>0</v>
      </c>
      <c r="K16" s="1">
        <f>Financeiro!K16+Complemento!L16</f>
        <v>0</v>
      </c>
      <c r="L16" s="1">
        <f>Financeiro!L16+Complemento!M16</f>
        <v>0</v>
      </c>
      <c r="M16" s="1">
        <f>Financeiro!M16+Complemento!N16</f>
        <v>0</v>
      </c>
      <c r="N16" s="1">
        <f>Financeiro!N16+Complemento!O16</f>
        <v>0</v>
      </c>
      <c r="O16" s="1">
        <f>Financeiro!O16+Complemento!P16</f>
        <v>0</v>
      </c>
      <c r="P16" s="1">
        <f>Financeiro!P16+Complemento!Q16</f>
        <v>0</v>
      </c>
      <c r="Q16" s="1">
        <f>Financeiro!Q16+Complemento!R16</f>
        <v>0</v>
      </c>
      <c r="R16" s="1">
        <f>Financeiro!R16+Complemento!S16</f>
        <v>0</v>
      </c>
      <c r="S16" s="1">
        <f>Financeiro!S16+Complemento!T16</f>
        <v>0</v>
      </c>
      <c r="T16" s="1">
        <f>Financeiro!T16+Complemento!U16</f>
        <v>0</v>
      </c>
      <c r="U16" s="1">
        <f>Financeiro!U16+Complemento!V16</f>
        <v>0</v>
      </c>
      <c r="V16" s="1">
        <f>Financeiro!V16+Complemento!W16</f>
        <v>0</v>
      </c>
      <c r="W16" s="1">
        <f>Financeiro!W16+Complemento!X16</f>
        <v>0</v>
      </c>
      <c r="X16" s="1">
        <f>Financeiro!X16+Complemento!Y16</f>
        <v>0</v>
      </c>
      <c r="Y16" s="1">
        <f>Financeiro!Y16+Complemento!Z16</f>
        <v>0</v>
      </c>
      <c r="Z16" s="1">
        <f>Financeiro!Z16+Complemento!AA16</f>
        <v>0</v>
      </c>
      <c r="AA16" s="1">
        <f>Financeiro!AA16+Complemento!AB16</f>
        <v>0</v>
      </c>
      <c r="AB16" s="1">
        <f>Financeiro!AB16+Complemento!AC16</f>
        <v>1350</v>
      </c>
      <c r="AC16" s="1">
        <f t="shared" si="0"/>
        <v>1350</v>
      </c>
    </row>
    <row r="17" spans="1:29" x14ac:dyDescent="0.25">
      <c r="A17" t="s">
        <v>16</v>
      </c>
      <c r="B17" s="1">
        <f>Financeiro!B17+Complemento!C17</f>
        <v>0</v>
      </c>
      <c r="C17" s="1">
        <f>Financeiro!C17+Complemento!D17</f>
        <v>0</v>
      </c>
      <c r="D17" s="1">
        <f>Financeiro!D17+Complemento!E17</f>
        <v>0</v>
      </c>
      <c r="E17" s="1">
        <f>Financeiro!E17+Complemento!F17</f>
        <v>10911</v>
      </c>
      <c r="F17" s="1">
        <f>Financeiro!F17+Complemento!G17</f>
        <v>0</v>
      </c>
      <c r="G17" s="1">
        <f>Financeiro!G17+Complemento!H17</f>
        <v>2182.1999999999998</v>
      </c>
      <c r="H17" s="1">
        <f>Financeiro!H17+Complemento!I17</f>
        <v>0</v>
      </c>
      <c r="I17" s="1">
        <f>Financeiro!I17+Complemento!J17</f>
        <v>39279.600000000006</v>
      </c>
      <c r="J17" s="1">
        <f>Financeiro!J17+Complemento!K17</f>
        <v>0</v>
      </c>
      <c r="K17" s="1">
        <f>Financeiro!K17+Complemento!L17</f>
        <v>0</v>
      </c>
      <c r="L17" s="1">
        <f>Financeiro!L17+Complemento!M17</f>
        <v>0</v>
      </c>
      <c r="M17" s="1">
        <f>Financeiro!M17+Complemento!N17</f>
        <v>0</v>
      </c>
      <c r="N17" s="1">
        <f>Financeiro!N17+Complemento!O17</f>
        <v>0</v>
      </c>
      <c r="O17" s="1">
        <f>Financeiro!O17+Complemento!P17</f>
        <v>0</v>
      </c>
      <c r="P17" s="1">
        <f>Financeiro!P17+Complemento!Q17</f>
        <v>0</v>
      </c>
      <c r="Q17" s="1">
        <f>Financeiro!Q17+Complemento!R17</f>
        <v>0</v>
      </c>
      <c r="R17" s="1">
        <f>Financeiro!R17+Complemento!S17</f>
        <v>0</v>
      </c>
      <c r="S17" s="1">
        <f>Financeiro!S17+Complemento!T17</f>
        <v>0</v>
      </c>
      <c r="T17" s="1">
        <f>Financeiro!T17+Complemento!U17</f>
        <v>0</v>
      </c>
      <c r="U17" s="1">
        <f>Financeiro!U17+Complemento!V17</f>
        <v>0</v>
      </c>
      <c r="V17" s="1">
        <f>Financeiro!V17+Complemento!W17</f>
        <v>0</v>
      </c>
      <c r="W17" s="1">
        <f>Financeiro!W17+Complemento!X17</f>
        <v>0</v>
      </c>
      <c r="X17" s="1">
        <f>Financeiro!X17+Complemento!Y17</f>
        <v>0</v>
      </c>
      <c r="Y17" s="1">
        <f>Financeiro!Y17+Complemento!Z17</f>
        <v>0</v>
      </c>
      <c r="Z17" s="1">
        <f>Financeiro!Z17+Complemento!AA17</f>
        <v>0</v>
      </c>
      <c r="AA17" s="1">
        <f>Financeiro!AA17+Complemento!AB17</f>
        <v>0</v>
      </c>
      <c r="AB17" s="1">
        <f>Financeiro!AB17+Complemento!AC17</f>
        <v>0</v>
      </c>
      <c r="AC17" s="1">
        <f t="shared" si="0"/>
        <v>52372.800000000003</v>
      </c>
    </row>
    <row r="18" spans="1:29" x14ac:dyDescent="0.25">
      <c r="A18" t="s">
        <v>17</v>
      </c>
      <c r="B18" s="1">
        <f>Financeiro!B18+Complemento!C18</f>
        <v>0</v>
      </c>
      <c r="C18" s="1">
        <f>Financeiro!C18+Complemento!D18</f>
        <v>0</v>
      </c>
      <c r="D18" s="1">
        <f>Financeiro!D18+Complemento!E18</f>
        <v>0</v>
      </c>
      <c r="E18" s="1">
        <f>Financeiro!E18+Complemento!F18</f>
        <v>0</v>
      </c>
      <c r="F18" s="1">
        <f>Financeiro!F18+Complemento!G18</f>
        <v>0</v>
      </c>
      <c r="G18" s="1">
        <f>Financeiro!G18+Complemento!H18</f>
        <v>0</v>
      </c>
      <c r="H18" s="1">
        <f>Financeiro!H18+Complemento!I18</f>
        <v>0</v>
      </c>
      <c r="I18" s="1">
        <f>Financeiro!I18+Complemento!J18</f>
        <v>42222.45</v>
      </c>
      <c r="J18" s="1">
        <f>Financeiro!J18+Complemento!K18</f>
        <v>0</v>
      </c>
      <c r="K18" s="1">
        <f>Financeiro!K18+Complemento!L18</f>
        <v>2695.05</v>
      </c>
      <c r="L18" s="1">
        <f>Financeiro!L18+Complemento!M18</f>
        <v>0</v>
      </c>
      <c r="M18" s="1">
        <f>Financeiro!M18+Complemento!N18</f>
        <v>0</v>
      </c>
      <c r="N18" s="1">
        <f>Financeiro!N18+Complemento!O18</f>
        <v>2695.05</v>
      </c>
      <c r="O18" s="1">
        <f>Financeiro!O18+Complemento!P18</f>
        <v>0</v>
      </c>
      <c r="P18" s="1">
        <f>Financeiro!P18+Complemento!Q18</f>
        <v>0</v>
      </c>
      <c r="Q18" s="1">
        <f>Financeiro!Q18+Complemento!R18</f>
        <v>2695.05</v>
      </c>
      <c r="R18" s="1">
        <f>Financeiro!R18+Complemento!S18</f>
        <v>0</v>
      </c>
      <c r="S18" s="1">
        <f>Financeiro!S18+Complemento!T18</f>
        <v>0</v>
      </c>
      <c r="T18" s="1">
        <f>Financeiro!T18+Complemento!U18</f>
        <v>0</v>
      </c>
      <c r="U18" s="1">
        <f>Financeiro!U18+Complemento!V18</f>
        <v>0</v>
      </c>
      <c r="V18" s="1">
        <f>Financeiro!V18+Complemento!W18</f>
        <v>0</v>
      </c>
      <c r="W18" s="1">
        <f>Financeiro!W18+Complemento!X18</f>
        <v>0</v>
      </c>
      <c r="X18" s="1">
        <f>Financeiro!X18+Complemento!Y18</f>
        <v>0</v>
      </c>
      <c r="Y18" s="1">
        <f>Financeiro!Y18+Complemento!Z18</f>
        <v>0</v>
      </c>
      <c r="Z18" s="1">
        <f>Financeiro!Z18+Complemento!AA18</f>
        <v>0</v>
      </c>
      <c r="AA18" s="1">
        <f>Financeiro!AA18+Complemento!AB18</f>
        <v>0</v>
      </c>
      <c r="AB18" s="1">
        <f>Financeiro!AB18+Complemento!AC18</f>
        <v>0</v>
      </c>
      <c r="AC18" s="1">
        <f t="shared" si="0"/>
        <v>50307.600000000006</v>
      </c>
    </row>
    <row r="19" spans="1:29" x14ac:dyDescent="0.25">
      <c r="A19" t="s">
        <v>18</v>
      </c>
      <c r="B19" s="1">
        <f>Financeiro!B19+Complemento!C19</f>
        <v>31760.400000000001</v>
      </c>
      <c r="C19" s="1">
        <f>Financeiro!C19+Complemento!D19</f>
        <v>9966</v>
      </c>
      <c r="D19" s="1">
        <f>Financeiro!D19+Complemento!E19</f>
        <v>0</v>
      </c>
      <c r="E19" s="1">
        <f>Financeiro!E19+Complemento!F19</f>
        <v>509838</v>
      </c>
      <c r="F19" s="1">
        <f>Financeiro!F19+Complemento!G19</f>
        <v>15044.4</v>
      </c>
      <c r="G19" s="1">
        <f>Financeiro!G19+Complemento!H19</f>
        <v>3343.2</v>
      </c>
      <c r="H19" s="1">
        <f>Financeiro!H19+Complemento!I19</f>
        <v>46804.800000000003</v>
      </c>
      <c r="I19" s="1">
        <f>Financeiro!I19+Complemento!J19</f>
        <v>152187.6</v>
      </c>
      <c r="J19" s="1">
        <f>Financeiro!J19+Complemento!K19</f>
        <v>97666.8</v>
      </c>
      <c r="K19" s="1">
        <f>Financeiro!K19+Complemento!L19</f>
        <v>3343.2</v>
      </c>
      <c r="L19" s="1">
        <f>Financeiro!L19+Complemento!M19</f>
        <v>91938</v>
      </c>
      <c r="M19" s="1">
        <f>Financeiro!M19+Complemento!N19</f>
        <v>23402.400000000001</v>
      </c>
      <c r="N19" s="1">
        <f>Financeiro!N19+Complemento!O19</f>
        <v>90266.4</v>
      </c>
      <c r="O19" s="1">
        <f>Financeiro!O19+Complemento!P19</f>
        <v>0</v>
      </c>
      <c r="P19" s="1">
        <f>Financeiro!P19+Complemento!Q19</f>
        <v>31760.400000000001</v>
      </c>
      <c r="Q19" s="1">
        <f>Financeiro!Q19+Complemento!R19</f>
        <v>0</v>
      </c>
      <c r="R19" s="1">
        <f>Financeiro!R19+Complemento!S19</f>
        <v>11701.2</v>
      </c>
      <c r="S19" s="1">
        <f>Financeiro!S19+Complemento!T19</f>
        <v>253136.4</v>
      </c>
      <c r="T19" s="1">
        <f>Financeiro!T19+Complemento!U19</f>
        <v>660282</v>
      </c>
      <c r="U19" s="1">
        <f>Financeiro!U19+Complemento!V19</f>
        <v>120355.2</v>
      </c>
      <c r="V19" s="1">
        <f>Financeiro!V19+Complemento!W19</f>
        <v>185547.6</v>
      </c>
      <c r="W19" s="1">
        <f>Financeiro!W19+Complemento!X19</f>
        <v>23210.400000000001</v>
      </c>
      <c r="X19" s="1">
        <f>Financeiro!X19+Complemento!Y19</f>
        <v>0</v>
      </c>
      <c r="Y19" s="1">
        <f>Financeiro!Y19+Complemento!Z19</f>
        <v>152115.6</v>
      </c>
      <c r="Z19" s="1">
        <f>Financeiro!Z19+Complemento!AA19</f>
        <v>195577.2</v>
      </c>
      <c r="AA19" s="1">
        <f>Financeiro!AA19+Complemento!AB19</f>
        <v>203306.4</v>
      </c>
      <c r="AB19" s="1">
        <f>Financeiro!AB19+Complemento!AC19</f>
        <v>0</v>
      </c>
      <c r="AC19" s="1">
        <f t="shared" si="0"/>
        <v>2912553.6</v>
      </c>
    </row>
    <row r="20" spans="1:29" x14ac:dyDescent="0.25">
      <c r="A20" t="s">
        <v>19</v>
      </c>
      <c r="B20" s="1">
        <f>Financeiro!B20+Complemento!C20</f>
        <v>0</v>
      </c>
      <c r="C20" s="1">
        <f>Financeiro!C20+Complemento!D20</f>
        <v>0</v>
      </c>
      <c r="D20" s="1">
        <f>Financeiro!D20+Complemento!E20</f>
        <v>5258.88</v>
      </c>
      <c r="E20" s="1">
        <f>Financeiro!E20+Complemento!F20</f>
        <v>0</v>
      </c>
      <c r="F20" s="1">
        <f>Financeiro!F20+Complemento!G20</f>
        <v>0</v>
      </c>
      <c r="G20" s="1">
        <f>Financeiro!G20+Complemento!H20</f>
        <v>0</v>
      </c>
      <c r="H20" s="1">
        <f>Financeiro!H20+Complemento!I20</f>
        <v>0</v>
      </c>
      <c r="I20" s="1">
        <f>Financeiro!I20+Complemento!J20</f>
        <v>0</v>
      </c>
      <c r="J20" s="1">
        <f>Financeiro!J20+Complemento!K20</f>
        <v>0</v>
      </c>
      <c r="K20" s="1">
        <f>Financeiro!K20+Complemento!L20</f>
        <v>0</v>
      </c>
      <c r="L20" s="1">
        <f>Financeiro!L20+Complemento!M20</f>
        <v>0</v>
      </c>
      <c r="M20" s="1">
        <f>Financeiro!M20+Complemento!N20</f>
        <v>0</v>
      </c>
      <c r="N20" s="1">
        <f>Financeiro!N20+Complemento!O20</f>
        <v>0</v>
      </c>
      <c r="O20" s="1">
        <f>Financeiro!O20+Complemento!P20</f>
        <v>0</v>
      </c>
      <c r="P20" s="1">
        <f>Financeiro!P20+Complemento!Q20</f>
        <v>0</v>
      </c>
      <c r="Q20" s="1">
        <f>Financeiro!Q20+Complemento!R20</f>
        <v>0</v>
      </c>
      <c r="R20" s="1">
        <f>Financeiro!R20+Complemento!S20</f>
        <v>0</v>
      </c>
      <c r="S20" s="1">
        <f>Financeiro!S20+Complemento!T20</f>
        <v>0</v>
      </c>
      <c r="T20" s="1">
        <f>Financeiro!T20+Complemento!U20</f>
        <v>0</v>
      </c>
      <c r="U20" s="1">
        <f>Financeiro!U20+Complemento!V20</f>
        <v>0</v>
      </c>
      <c r="V20" s="1">
        <f>Financeiro!V20+Complemento!W20</f>
        <v>0</v>
      </c>
      <c r="W20" s="1">
        <f>Financeiro!W20+Complemento!X20</f>
        <v>0</v>
      </c>
      <c r="X20" s="1">
        <f>Financeiro!X20+Complemento!Y20</f>
        <v>0</v>
      </c>
      <c r="Y20" s="1">
        <f>Financeiro!Y20+Complemento!Z20</f>
        <v>0</v>
      </c>
      <c r="Z20" s="1">
        <f>Financeiro!Z20+Complemento!AA20</f>
        <v>0</v>
      </c>
      <c r="AA20" s="1">
        <f>Financeiro!AA20+Complemento!AB20</f>
        <v>0</v>
      </c>
      <c r="AB20" s="1">
        <f>Financeiro!AB20+Complemento!AC20</f>
        <v>0</v>
      </c>
      <c r="AC20" s="1">
        <f t="shared" si="0"/>
        <v>5258.88</v>
      </c>
    </row>
    <row r="21" spans="1:29" x14ac:dyDescent="0.25">
      <c r="A21" t="s">
        <v>20</v>
      </c>
      <c r="B21" s="1">
        <f>Financeiro!B21+Complemento!C21</f>
        <v>57608.369999999995</v>
      </c>
      <c r="C21" s="1">
        <f>Financeiro!C21+Complemento!D21</f>
        <v>9966</v>
      </c>
      <c r="D21" s="1">
        <f>Financeiro!D21+Complemento!E21</f>
        <v>5258.88</v>
      </c>
      <c r="E21" s="1">
        <f>Financeiro!E21+Complemento!F21</f>
        <v>520749</v>
      </c>
      <c r="F21" s="1">
        <f>Financeiro!F21+Complemento!G21</f>
        <v>18332.099999999999</v>
      </c>
      <c r="G21" s="1">
        <f>Financeiro!G21+Complemento!H21</f>
        <v>211780.56</v>
      </c>
      <c r="H21" s="1">
        <f>Financeiro!H21+Complemento!I21</f>
        <v>46804.800000000003</v>
      </c>
      <c r="I21" s="1">
        <f>Financeiro!I21+Complemento!J21</f>
        <v>277188.73000000004</v>
      </c>
      <c r="J21" s="1">
        <f>Financeiro!J21+Complemento!K21</f>
        <v>97666.8</v>
      </c>
      <c r="K21" s="1">
        <f>Financeiro!K21+Complemento!L21</f>
        <v>12779.849999999999</v>
      </c>
      <c r="L21" s="1">
        <f>Financeiro!L21+Complemento!M21</f>
        <v>91938</v>
      </c>
      <c r="M21" s="1">
        <f>Financeiro!M21+Complemento!N21</f>
        <v>37581.899999999994</v>
      </c>
      <c r="N21" s="1">
        <f>Financeiro!N21+Complemento!O21</f>
        <v>144519.35</v>
      </c>
      <c r="O21" s="1">
        <f>Financeiro!O21+Complemento!P21</f>
        <v>1732.5</v>
      </c>
      <c r="P21" s="1">
        <f>Financeiro!P21+Complemento!Q21</f>
        <v>36835.050000000003</v>
      </c>
      <c r="Q21" s="1">
        <f>Financeiro!Q21+Complemento!R21</f>
        <v>43292.25</v>
      </c>
      <c r="R21" s="1">
        <f>Financeiro!R21+Complemento!S21</f>
        <v>17790.78</v>
      </c>
      <c r="S21" s="1">
        <f>Financeiro!S21+Complemento!T21</f>
        <v>253136.4</v>
      </c>
      <c r="T21" s="1">
        <f>Financeiro!T21+Complemento!U21</f>
        <v>660282</v>
      </c>
      <c r="U21" s="1">
        <f>Financeiro!U21+Complemento!V21</f>
        <v>120355.2</v>
      </c>
      <c r="V21" s="1">
        <f>Financeiro!V21+Complemento!W21</f>
        <v>291459.95999999996</v>
      </c>
      <c r="W21" s="1">
        <f>Financeiro!W21+Complemento!X21</f>
        <v>23210.400000000001</v>
      </c>
      <c r="X21" s="1">
        <f>Financeiro!X21+Complemento!Y21</f>
        <v>20665.620000000003</v>
      </c>
      <c r="Y21" s="1">
        <f>Financeiro!Y21+Complemento!Z21</f>
        <v>193348.88999999998</v>
      </c>
      <c r="Z21" s="1">
        <f>Financeiro!Z21+Complemento!AA21</f>
        <v>374204.88</v>
      </c>
      <c r="AA21" s="1">
        <f>Financeiro!AA21+Complemento!AB21</f>
        <v>320536.06</v>
      </c>
      <c r="AB21" s="1">
        <f>Financeiro!AB21+Complemento!AC21</f>
        <v>100035.41</v>
      </c>
      <c r="AC21" s="1">
        <f t="shared" si="0"/>
        <v>3989059.7400000007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2024-05-14T19:43:25Z</dcterms:created>
  <dcterms:modified xsi:type="dcterms:W3CDTF">2024-08-01T21:00:35Z</dcterms:modified>
</cp:coreProperties>
</file>