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5315" windowHeight="615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L26" i="1" l="1"/>
  <c r="N20" i="1"/>
  <c r="N19" i="1"/>
  <c r="N18" i="1"/>
  <c r="N17" i="1"/>
  <c r="N16" i="1"/>
  <c r="N15" i="1"/>
  <c r="N14" i="1"/>
  <c r="N13" i="1"/>
  <c r="N12" i="1"/>
  <c r="N11" i="1"/>
  <c r="N1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20" i="1"/>
  <c r="K20" i="1"/>
  <c r="I20" i="1"/>
  <c r="H20" i="1"/>
  <c r="F20" i="1"/>
  <c r="E20" i="1"/>
</calcChain>
</file>

<file path=xl/sharedStrings.xml><?xml version="1.0" encoding="utf-8"?>
<sst xmlns="http://schemas.openxmlformats.org/spreadsheetml/2006/main" count="42" uniqueCount="29">
  <si>
    <t>PROC_ELET</t>
  </si>
  <si>
    <t>Cirurgia Geral    MS</t>
  </si>
  <si>
    <t>Cirurgia Geral    SC</t>
  </si>
  <si>
    <t>Cirurgia Gineco   MS</t>
  </si>
  <si>
    <t>Cirurgia Gineco   SC</t>
  </si>
  <si>
    <t>Cirurgia Multipla SC</t>
  </si>
  <si>
    <t>Cirurgia Oftalmo  MS</t>
  </si>
  <si>
    <t>Cirurgia Ortop    MS</t>
  </si>
  <si>
    <t>Cirurgia Ortop    SC</t>
  </si>
  <si>
    <t>Cirurgia Otorr    MS</t>
  </si>
  <si>
    <t>Cirurgia uro/Nefr MS</t>
  </si>
  <si>
    <t>Total</t>
  </si>
  <si>
    <t>AIH</t>
  </si>
  <si>
    <t>APAC</t>
  </si>
  <si>
    <t>Qtde.</t>
  </si>
  <si>
    <t>Valor</t>
  </si>
  <si>
    <t>Faixa MS</t>
  </si>
  <si>
    <t>Faixa SC</t>
  </si>
  <si>
    <t>( % ) de
execução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</si>
  <si>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</si>
  <si>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</si>
  <si>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</si>
  <si>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</si>
  <si>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Produção realizada da Campanha em SC
jul a dez de 2017</t>
  </si>
  <si>
    <t>Teto PT 1.268/17</t>
  </si>
  <si>
    <t>Gestão Municipal</t>
  </si>
  <si>
    <t>Gestão Estadual</t>
  </si>
  <si>
    <t>Total Encontro Contas</t>
  </si>
  <si>
    <t>Repassado FNS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</si>
</sst>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i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Alignment="1">
      <alignment vertical="center"/>
    </xf>
    <xf numFmtId="43" fontId="0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65" fontId="0" fillId="2" borderId="0" xfId="1" applyNumberFormat="1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3" fillId="3" borderId="6" xfId="1" applyNumberFormat="1" applyFont="1" applyFill="1" applyBorder="1" applyAlignment="1">
      <alignment horizontal="center" vertical="center"/>
    </xf>
    <xf numFmtId="165" fontId="3" fillId="3" borderId="7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5" fontId="3" fillId="3" borderId="12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165" fontId="3" fillId="3" borderId="13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9" fontId="4" fillId="2" borderId="4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9" fontId="4" fillId="2" borderId="2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vertical="center"/>
    </xf>
    <xf numFmtId="43" fontId="4" fillId="2" borderId="3" xfId="1" applyFont="1" applyFill="1" applyBorder="1" applyAlignment="1">
      <alignment vertical="center"/>
    </xf>
    <xf numFmtId="9" fontId="4" fillId="2" borderId="3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9" fontId="3" fillId="3" borderId="1" xfId="2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indent="5"/>
    </xf>
    <xf numFmtId="0" fontId="6" fillId="4" borderId="0" xfId="0" applyFont="1" applyFill="1" applyBorder="1" applyAlignment="1">
      <alignment horizontal="left" vertical="center" indent="5"/>
    </xf>
    <xf numFmtId="165" fontId="7" fillId="2" borderId="0" xfId="1" applyNumberFormat="1" applyFont="1" applyFill="1" applyAlignment="1">
      <alignment horizontal="right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5" fontId="3" fillId="3" borderId="14" xfId="1" applyNumberFormat="1" applyFont="1" applyFill="1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165" fontId="3" fillId="2" borderId="14" xfId="1" applyNumberFormat="1" applyFont="1" applyFill="1" applyBorder="1" applyAlignment="1">
      <alignment horizontal="center" vertical="center" wrapText="1"/>
    </xf>
    <xf numFmtId="43" fontId="3" fillId="2" borderId="14" xfId="1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295275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8150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4" workbookViewId="0">
      <selection activeCell="B6" sqref="B6"/>
    </sheetView>
  </sheetViews>
  <sheetFormatPr defaultRowHeight="15" x14ac:dyDescent="0.25"/>
  <cols>
    <col min="1" max="1" width="1.140625" style="1" customWidth="1"/>
    <col min="2" max="2" width="28.140625" style="1" customWidth="1"/>
    <col min="3" max="3" width="9.42578125" style="1" customWidth="1"/>
    <col min="4" max="4" width="0.85546875" style="7" customWidth="1"/>
    <col min="5" max="5" width="9.42578125" style="2" bestFit="1" customWidth="1"/>
    <col min="6" max="6" width="18.28515625" style="3" bestFit="1" customWidth="1"/>
    <col min="7" max="7" width="0.85546875" style="7" customWidth="1"/>
    <col min="8" max="8" width="9.42578125" style="2" bestFit="1" customWidth="1"/>
    <col min="9" max="9" width="18.28515625" style="3" bestFit="1" customWidth="1"/>
    <col min="10" max="10" width="0.85546875" style="7" customWidth="1"/>
    <col min="11" max="11" width="9.42578125" style="2" bestFit="1" customWidth="1"/>
    <col min="12" max="12" width="18.28515625" style="3" bestFit="1" customWidth="1"/>
    <col min="13" max="13" width="1.140625" style="1" customWidth="1"/>
    <col min="14" max="14" width="12.42578125" style="8" customWidth="1"/>
    <col min="15" max="16384" width="9.140625" style="1"/>
  </cols>
  <sheetData>
    <row r="1" spans="1:14" ht="10.5" customHeight="1" x14ac:dyDescent="0.25">
      <c r="A1" s="40" t="s">
        <v>19</v>
      </c>
      <c r="H1" s="42" t="s">
        <v>23</v>
      </c>
      <c r="I1" s="42"/>
      <c r="J1" s="42"/>
      <c r="K1" s="42"/>
      <c r="L1" s="42"/>
      <c r="M1" s="42"/>
      <c r="N1" s="42"/>
    </row>
    <row r="2" spans="1:14" ht="10.5" customHeight="1" x14ac:dyDescent="0.25">
      <c r="A2" s="40" t="s">
        <v>20</v>
      </c>
      <c r="H2" s="42"/>
      <c r="I2" s="42"/>
      <c r="J2" s="42"/>
      <c r="K2" s="42"/>
      <c r="L2" s="42"/>
      <c r="M2" s="42"/>
      <c r="N2" s="42"/>
    </row>
    <row r="3" spans="1:14" ht="10.5" customHeight="1" x14ac:dyDescent="0.25">
      <c r="A3" s="40" t="s">
        <v>21</v>
      </c>
      <c r="H3" s="42"/>
      <c r="I3" s="42"/>
      <c r="J3" s="42"/>
      <c r="K3" s="42"/>
      <c r="L3" s="42"/>
      <c r="M3" s="42"/>
      <c r="N3" s="42"/>
    </row>
    <row r="4" spans="1:14" ht="10.5" customHeight="1" x14ac:dyDescent="0.25">
      <c r="A4" s="41" t="s">
        <v>22</v>
      </c>
      <c r="H4" s="42"/>
      <c r="I4" s="42"/>
      <c r="J4" s="42"/>
      <c r="K4" s="42"/>
      <c r="L4" s="42"/>
      <c r="M4" s="42"/>
      <c r="N4" s="42"/>
    </row>
    <row r="5" spans="1:14" ht="10.5" customHeight="1" x14ac:dyDescent="0.25">
      <c r="A5" s="41"/>
      <c r="H5" s="42"/>
      <c r="I5" s="42"/>
      <c r="J5" s="42"/>
      <c r="K5" s="42"/>
      <c r="L5" s="42"/>
      <c r="M5" s="42"/>
      <c r="N5" s="42"/>
    </row>
    <row r="6" spans="1:14" ht="10.5" customHeight="1" x14ac:dyDescent="0.25">
      <c r="A6" s="41"/>
      <c r="H6" s="42"/>
      <c r="I6" s="42"/>
      <c r="J6" s="42"/>
      <c r="K6" s="42"/>
      <c r="L6" s="42"/>
      <c r="M6" s="42"/>
      <c r="N6" s="42"/>
    </row>
    <row r="7" spans="1:14" ht="15.75" thickBot="1" x14ac:dyDescent="0.3">
      <c r="B7" s="4"/>
      <c r="D7" s="6"/>
      <c r="E7" s="5"/>
      <c r="F7" s="5"/>
      <c r="G7" s="6"/>
      <c r="H7" s="5"/>
      <c r="I7" s="5"/>
      <c r="J7" s="6"/>
      <c r="K7" s="5"/>
      <c r="L7" s="5"/>
      <c r="N7" s="5"/>
    </row>
    <row r="8" spans="1:14" ht="30" customHeight="1" thickBot="1" x14ac:dyDescent="0.3">
      <c r="B8" s="9" t="s">
        <v>0</v>
      </c>
      <c r="C8" s="10"/>
      <c r="D8" s="11"/>
      <c r="E8" s="12" t="s">
        <v>16</v>
      </c>
      <c r="F8" s="13"/>
      <c r="G8" s="11"/>
      <c r="H8" s="12" t="s">
        <v>17</v>
      </c>
      <c r="I8" s="13"/>
      <c r="J8" s="11"/>
      <c r="K8" s="12" t="s">
        <v>11</v>
      </c>
      <c r="L8" s="13"/>
      <c r="M8" s="14"/>
      <c r="N8" s="15" t="s">
        <v>18</v>
      </c>
    </row>
    <row r="9" spans="1:14" ht="30" customHeight="1" thickBot="1" x14ac:dyDescent="0.3">
      <c r="B9" s="16"/>
      <c r="C9" s="17"/>
      <c r="D9" s="11"/>
      <c r="E9" s="18" t="s">
        <v>14</v>
      </c>
      <c r="F9" s="19" t="s">
        <v>15</v>
      </c>
      <c r="G9" s="11"/>
      <c r="H9" s="18" t="s">
        <v>14</v>
      </c>
      <c r="I9" s="19" t="s">
        <v>15</v>
      </c>
      <c r="J9" s="11"/>
      <c r="K9" s="18" t="s">
        <v>14</v>
      </c>
      <c r="L9" s="19" t="s">
        <v>15</v>
      </c>
      <c r="M9" s="14"/>
      <c r="N9" s="20"/>
    </row>
    <row r="10" spans="1:14" ht="21.75" customHeight="1" x14ac:dyDescent="0.25">
      <c r="B10" s="21" t="s">
        <v>1</v>
      </c>
      <c r="C10" s="22" t="s">
        <v>12</v>
      </c>
      <c r="D10" s="23"/>
      <c r="E10" s="24">
        <v>682</v>
      </c>
      <c r="F10" s="25">
        <v>598520.69999999995</v>
      </c>
      <c r="G10" s="23"/>
      <c r="H10" s="24">
        <v>1020</v>
      </c>
      <c r="I10" s="25">
        <v>591532.06000000006</v>
      </c>
      <c r="J10" s="23"/>
      <c r="K10" s="24">
        <f>SUM(E10,H10)</f>
        <v>1702</v>
      </c>
      <c r="L10" s="25">
        <f>SUM(F10,I10)</f>
        <v>1190052.76</v>
      </c>
      <c r="M10" s="14"/>
      <c r="N10" s="26">
        <f>(K10*100%)/$K$20</f>
        <v>0.23331048663468129</v>
      </c>
    </row>
    <row r="11" spans="1:14" ht="21.75" customHeight="1" x14ac:dyDescent="0.25">
      <c r="B11" s="27" t="s">
        <v>2</v>
      </c>
      <c r="C11" s="28" t="s">
        <v>12</v>
      </c>
      <c r="D11" s="23"/>
      <c r="E11" s="29">
        <v>0</v>
      </c>
      <c r="F11" s="30">
        <v>0</v>
      </c>
      <c r="G11" s="23"/>
      <c r="H11" s="29">
        <v>26</v>
      </c>
      <c r="I11" s="30">
        <v>4578.38</v>
      </c>
      <c r="J11" s="23"/>
      <c r="K11" s="29">
        <f>SUM(E11,H11)</f>
        <v>26</v>
      </c>
      <c r="L11" s="30">
        <f>SUM(F11,I11)</f>
        <v>4578.38</v>
      </c>
      <c r="M11" s="14"/>
      <c r="N11" s="31">
        <f t="shared" ref="N11:N20" si="0">(K11*100%)/$K$20</f>
        <v>3.5640849897189855E-3</v>
      </c>
    </row>
    <row r="12" spans="1:14" ht="21.75" customHeight="1" x14ac:dyDescent="0.25">
      <c r="B12" s="27" t="s">
        <v>3</v>
      </c>
      <c r="C12" s="28" t="s">
        <v>12</v>
      </c>
      <c r="D12" s="23"/>
      <c r="E12" s="29">
        <v>210</v>
      </c>
      <c r="F12" s="30">
        <v>183023.98</v>
      </c>
      <c r="G12" s="23"/>
      <c r="H12" s="29">
        <v>325</v>
      </c>
      <c r="I12" s="30">
        <v>186846.77</v>
      </c>
      <c r="J12" s="23"/>
      <c r="K12" s="29">
        <f>SUM(E12,H12)</f>
        <v>535</v>
      </c>
      <c r="L12" s="30">
        <f>SUM(F12,I12)</f>
        <v>369870.75</v>
      </c>
      <c r="M12" s="14"/>
      <c r="N12" s="31">
        <f t="shared" si="0"/>
        <v>7.333790267306374E-2</v>
      </c>
    </row>
    <row r="13" spans="1:14" ht="21.75" customHeight="1" x14ac:dyDescent="0.25">
      <c r="B13" s="27" t="s">
        <v>4</v>
      </c>
      <c r="C13" s="28" t="s">
        <v>12</v>
      </c>
      <c r="D13" s="23"/>
      <c r="E13" s="29">
        <v>0</v>
      </c>
      <c r="F13" s="30">
        <v>0</v>
      </c>
      <c r="G13" s="23"/>
      <c r="H13" s="29">
        <v>127</v>
      </c>
      <c r="I13" s="30">
        <v>28582.400000000001</v>
      </c>
      <c r="J13" s="23"/>
      <c r="K13" s="29">
        <f>SUM(E13,H13)</f>
        <v>127</v>
      </c>
      <c r="L13" s="30">
        <f>SUM(F13,I13)</f>
        <v>28582.400000000001</v>
      </c>
      <c r="M13" s="14"/>
      <c r="N13" s="31">
        <f t="shared" si="0"/>
        <v>1.7409184372858121E-2</v>
      </c>
    </row>
    <row r="14" spans="1:14" ht="21.75" customHeight="1" x14ac:dyDescent="0.25">
      <c r="B14" s="27" t="s">
        <v>5</v>
      </c>
      <c r="C14" s="28" t="s">
        <v>12</v>
      </c>
      <c r="D14" s="23"/>
      <c r="E14" s="29">
        <v>0</v>
      </c>
      <c r="F14" s="30">
        <v>0</v>
      </c>
      <c r="G14" s="23"/>
      <c r="H14" s="29">
        <v>173</v>
      </c>
      <c r="I14" s="30">
        <v>254348.9</v>
      </c>
      <c r="J14" s="23"/>
      <c r="K14" s="29">
        <f>SUM(E14,H14)</f>
        <v>173</v>
      </c>
      <c r="L14" s="30">
        <f>SUM(F14,I14)</f>
        <v>254348.9</v>
      </c>
      <c r="M14" s="14"/>
      <c r="N14" s="31">
        <f t="shared" si="0"/>
        <v>2.3714873200822481E-2</v>
      </c>
    </row>
    <row r="15" spans="1:14" ht="21.75" customHeight="1" x14ac:dyDescent="0.25">
      <c r="B15" s="27" t="s">
        <v>6</v>
      </c>
      <c r="C15" s="28" t="s">
        <v>13</v>
      </c>
      <c r="D15" s="23"/>
      <c r="E15" s="29">
        <v>2513</v>
      </c>
      <c r="F15" s="30">
        <v>2081951.8</v>
      </c>
      <c r="G15" s="23"/>
      <c r="H15" s="29">
        <v>1367</v>
      </c>
      <c r="I15" s="30">
        <v>857737.18</v>
      </c>
      <c r="J15" s="23"/>
      <c r="K15" s="29">
        <f>SUM(E15,H15)</f>
        <v>3880</v>
      </c>
      <c r="L15" s="30">
        <f>SUM(F15,I15)</f>
        <v>2939688.98</v>
      </c>
      <c r="M15" s="14"/>
      <c r="N15" s="31">
        <f t="shared" si="0"/>
        <v>0.5318711446196025</v>
      </c>
    </row>
    <row r="16" spans="1:14" ht="21.75" customHeight="1" x14ac:dyDescent="0.25">
      <c r="B16" s="27" t="s">
        <v>7</v>
      </c>
      <c r="C16" s="28" t="s">
        <v>12</v>
      </c>
      <c r="D16" s="23"/>
      <c r="E16" s="29">
        <v>116</v>
      </c>
      <c r="F16" s="30">
        <v>144383.99</v>
      </c>
      <c r="G16" s="23"/>
      <c r="H16" s="29">
        <v>104</v>
      </c>
      <c r="I16" s="30">
        <v>65307.59</v>
      </c>
      <c r="J16" s="23"/>
      <c r="K16" s="29">
        <f>SUM(E16,H16)</f>
        <v>220</v>
      </c>
      <c r="L16" s="30">
        <f>SUM(F16,I16)</f>
        <v>209691.58</v>
      </c>
      <c r="M16" s="14"/>
      <c r="N16" s="31">
        <f t="shared" si="0"/>
        <v>3.015764222069911E-2</v>
      </c>
    </row>
    <row r="17" spans="2:14" ht="21.75" customHeight="1" x14ac:dyDescent="0.25">
      <c r="B17" s="27" t="s">
        <v>8</v>
      </c>
      <c r="C17" s="28" t="s">
        <v>12</v>
      </c>
      <c r="D17" s="23"/>
      <c r="E17" s="29">
        <v>0</v>
      </c>
      <c r="F17" s="30">
        <v>0</v>
      </c>
      <c r="G17" s="23"/>
      <c r="H17" s="29">
        <v>86</v>
      </c>
      <c r="I17" s="30">
        <v>19052.66</v>
      </c>
      <c r="J17" s="23"/>
      <c r="K17" s="29">
        <f>SUM(E17,H17)</f>
        <v>86</v>
      </c>
      <c r="L17" s="30">
        <f>SUM(F17,I17)</f>
        <v>19052.66</v>
      </c>
      <c r="M17" s="14"/>
      <c r="N17" s="31">
        <f t="shared" si="0"/>
        <v>1.1788896504455106E-2</v>
      </c>
    </row>
    <row r="18" spans="2:14" ht="21.75" customHeight="1" x14ac:dyDescent="0.25">
      <c r="B18" s="27" t="s">
        <v>9</v>
      </c>
      <c r="C18" s="28" t="s">
        <v>12</v>
      </c>
      <c r="D18" s="23"/>
      <c r="E18" s="29">
        <v>146</v>
      </c>
      <c r="F18" s="30">
        <v>74868.66</v>
      </c>
      <c r="G18" s="23"/>
      <c r="H18" s="29">
        <v>74</v>
      </c>
      <c r="I18" s="30">
        <v>34166.49</v>
      </c>
      <c r="J18" s="23"/>
      <c r="K18" s="29">
        <f>SUM(E18,H18)</f>
        <v>220</v>
      </c>
      <c r="L18" s="30">
        <f>SUM(F18,I18)</f>
        <v>109035.15</v>
      </c>
      <c r="M18" s="14"/>
      <c r="N18" s="31">
        <f t="shared" si="0"/>
        <v>3.015764222069911E-2</v>
      </c>
    </row>
    <row r="19" spans="2:14" ht="21.75" customHeight="1" thickBot="1" x14ac:dyDescent="0.3">
      <c r="B19" s="32" t="s">
        <v>10</v>
      </c>
      <c r="C19" s="33" t="s">
        <v>12</v>
      </c>
      <c r="D19" s="23"/>
      <c r="E19" s="34">
        <v>143</v>
      </c>
      <c r="F19" s="35">
        <v>77921.13</v>
      </c>
      <c r="G19" s="23"/>
      <c r="H19" s="34">
        <v>183</v>
      </c>
      <c r="I19" s="35">
        <v>60065.37</v>
      </c>
      <c r="J19" s="23"/>
      <c r="K19" s="34">
        <f>SUM(E19,H19)</f>
        <v>326</v>
      </c>
      <c r="L19" s="35">
        <f>SUM(F19,I19)</f>
        <v>137986.5</v>
      </c>
      <c r="M19" s="14"/>
      <c r="N19" s="36">
        <f t="shared" si="0"/>
        <v>4.4688142563399591E-2</v>
      </c>
    </row>
    <row r="20" spans="2:14" ht="30" customHeight="1" thickBot="1" x14ac:dyDescent="0.3">
      <c r="B20" s="37" t="s">
        <v>11</v>
      </c>
      <c r="C20" s="38"/>
      <c r="D20" s="11"/>
      <c r="E20" s="18">
        <f>SUM(E10:E19)</f>
        <v>3810</v>
      </c>
      <c r="F20" s="19">
        <f>SUM(F10:F19)</f>
        <v>3160670.26</v>
      </c>
      <c r="G20" s="11"/>
      <c r="H20" s="18">
        <f t="shared" ref="H20:I20" si="1">SUM(H10:H19)</f>
        <v>3485</v>
      </c>
      <c r="I20" s="19">
        <f t="shared" si="1"/>
        <v>2102217.7999999998</v>
      </c>
      <c r="J20" s="11"/>
      <c r="K20" s="18">
        <f t="shared" ref="K20" si="2">SUM(K10:K19)</f>
        <v>7295</v>
      </c>
      <c r="L20" s="19">
        <f t="shared" ref="L20" si="3">SUM(L10:L19)</f>
        <v>5262888.0600000005</v>
      </c>
      <c r="M20" s="14"/>
      <c r="N20" s="39">
        <f t="shared" si="0"/>
        <v>1</v>
      </c>
    </row>
    <row r="21" spans="2:14" ht="15.75" thickBot="1" x14ac:dyDescent="0.3"/>
    <row r="22" spans="2:14" ht="19.5" customHeight="1" thickBot="1" x14ac:dyDescent="0.3">
      <c r="I22" s="43" t="s">
        <v>24</v>
      </c>
      <c r="J22" s="44"/>
      <c r="K22" s="45"/>
      <c r="L22" s="19">
        <v>8381952.1600000001</v>
      </c>
    </row>
    <row r="23" spans="2:14" ht="6" customHeight="1" thickBot="1" x14ac:dyDescent="0.3">
      <c r="I23" s="46"/>
      <c r="J23" s="46"/>
      <c r="K23" s="46"/>
      <c r="L23" s="47"/>
    </row>
    <row r="24" spans="2:14" ht="19.5" thickBot="1" x14ac:dyDescent="0.3">
      <c r="I24" s="43" t="s">
        <v>25</v>
      </c>
      <c r="J24" s="44"/>
      <c r="K24" s="45"/>
      <c r="L24" s="19">
        <v>2653244.6500000008</v>
      </c>
    </row>
    <row r="25" spans="2:14" ht="19.5" thickBot="1" x14ac:dyDescent="0.3">
      <c r="I25" s="43" t="s">
        <v>26</v>
      </c>
      <c r="J25" s="44"/>
      <c r="K25" s="45"/>
      <c r="L25" s="19">
        <v>2250183.8899999997</v>
      </c>
    </row>
    <row r="26" spans="2:14" ht="19.5" thickBot="1" x14ac:dyDescent="0.3">
      <c r="I26" s="43" t="s">
        <v>27</v>
      </c>
      <c r="J26" s="44"/>
      <c r="K26" s="45"/>
      <c r="L26" s="19">
        <f>SUM(L24:L25)</f>
        <v>4903428.540000001</v>
      </c>
    </row>
    <row r="27" spans="2:14" ht="8.25" customHeight="1" thickBot="1" x14ac:dyDescent="0.3"/>
    <row r="28" spans="2:14" ht="19.5" customHeight="1" thickBot="1" x14ac:dyDescent="0.3">
      <c r="I28" s="43" t="s">
        <v>28</v>
      </c>
      <c r="J28" s="44"/>
      <c r="K28" s="45"/>
      <c r="L28" s="19">
        <v>1769327.27</v>
      </c>
    </row>
  </sheetData>
  <mergeCells count="12">
    <mergeCell ref="I26:K26"/>
    <mergeCell ref="I28:K28"/>
    <mergeCell ref="N8:N9"/>
    <mergeCell ref="H1:N6"/>
    <mergeCell ref="I22:K22"/>
    <mergeCell ref="I24:K24"/>
    <mergeCell ref="I25:K25"/>
    <mergeCell ref="K8:L8"/>
    <mergeCell ref="B20:C20"/>
    <mergeCell ref="B8:C9"/>
    <mergeCell ref="E8:F8"/>
    <mergeCell ref="H8:I8"/>
  </mergeCells>
  <pageMargins left="0.17" right="0.17" top="0.25" bottom="0.25" header="0.19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USUARIO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Antonio de Souza</dc:creator>
  <cp:lastModifiedBy>Fábio Antonio de Souza</cp:lastModifiedBy>
  <cp:lastPrinted>2018-03-13T12:05:54Z</cp:lastPrinted>
  <dcterms:created xsi:type="dcterms:W3CDTF">2018-03-13T11:24:13Z</dcterms:created>
  <dcterms:modified xsi:type="dcterms:W3CDTF">2018-03-13T12:27:18Z</dcterms:modified>
</cp:coreProperties>
</file>