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de Junho\"/>
    </mc:Choice>
  </mc:AlternateContent>
  <xr:revisionPtr revIDLastSave="0" documentId="13_ncr:1_{C3DA8FE4-A4A1-46C3-BAD5-0593AE4A1435}" xr6:coauthVersionLast="47" xr6:coauthVersionMax="47" xr10:uidLastSave="{00000000-0000-0000-0000-000000000000}"/>
  <bookViews>
    <workbookView xWindow="28680" yWindow="2520" windowWidth="20730" windowHeight="11040" activeTab="4" xr2:uid="{CF6E6852-5B24-4170-954C-C87FB46E5A79}"/>
  </bookViews>
  <sheets>
    <sheet name="Oncologia" sheetId="1" r:id="rId1"/>
    <sheet name="Ortopedia " sheetId="2" r:id="rId2"/>
    <sheet name="Cardiologia" sheetId="3" r:id="rId3"/>
    <sheet name="Neurologia" sheetId="4" r:id="rId4"/>
    <sheet name="Onco 0416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7" i="3" l="1"/>
  <c r="E195" i="3"/>
  <c r="D195" i="3"/>
  <c r="C195" i="3"/>
  <c r="B195" i="3"/>
  <c r="C227" i="1"/>
  <c r="C229" i="1" s="1"/>
  <c r="C46" i="1" l="1"/>
  <c r="B46" i="1"/>
  <c r="J288" i="3"/>
  <c r="C309" i="3"/>
  <c r="B309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292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00" i="3"/>
  <c r="C288" i="3"/>
  <c r="D288" i="3"/>
  <c r="E288" i="3"/>
  <c r="F288" i="3"/>
  <c r="G288" i="3"/>
  <c r="H288" i="3"/>
  <c r="I288" i="3"/>
  <c r="K288" i="3"/>
  <c r="L288" i="3"/>
  <c r="M288" i="3"/>
  <c r="N288" i="3"/>
  <c r="O288" i="3"/>
  <c r="P288" i="3"/>
  <c r="Q288" i="3"/>
  <c r="R288" i="3"/>
  <c r="B288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G195" i="3"/>
  <c r="C194" i="3"/>
  <c r="G194" i="3" s="1"/>
  <c r="C193" i="3"/>
  <c r="C192" i="3"/>
  <c r="C191" i="3"/>
  <c r="C190" i="3"/>
  <c r="C189" i="3"/>
  <c r="G189" i="3" s="1"/>
  <c r="C188" i="3"/>
  <c r="G188" i="3" s="1"/>
  <c r="C187" i="3"/>
  <c r="G187" i="3" s="1"/>
  <c r="C186" i="3"/>
  <c r="C185" i="3"/>
  <c r="C184" i="3"/>
  <c r="C183" i="3"/>
  <c r="C182" i="3"/>
  <c r="C181" i="3"/>
  <c r="C180" i="3"/>
  <c r="G180" i="3" s="1"/>
  <c r="C179" i="3"/>
  <c r="G179" i="3" s="1"/>
  <c r="C178" i="3"/>
  <c r="B179" i="3"/>
  <c r="B180" i="3"/>
  <c r="B181" i="3"/>
  <c r="F181" i="3" s="1"/>
  <c r="B182" i="3"/>
  <c r="B183" i="3"/>
  <c r="B184" i="3"/>
  <c r="B185" i="3"/>
  <c r="F185" i="3" s="1"/>
  <c r="B186" i="3"/>
  <c r="B187" i="3"/>
  <c r="B188" i="3"/>
  <c r="F188" i="3" s="1"/>
  <c r="B189" i="3"/>
  <c r="F189" i="3" s="1"/>
  <c r="B190" i="3"/>
  <c r="B191" i="3"/>
  <c r="B192" i="3"/>
  <c r="B193" i="3"/>
  <c r="F193" i="3" s="1"/>
  <c r="B194" i="3"/>
  <c r="B178" i="3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B134" i="5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89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B124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69" i="4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97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B202" i="1"/>
  <c r="C155" i="2"/>
  <c r="B155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B130" i="2"/>
  <c r="D309" i="3" l="1"/>
  <c r="G185" i="3"/>
  <c r="G184" i="3"/>
  <c r="G192" i="3"/>
  <c r="G178" i="3"/>
  <c r="G186" i="3"/>
  <c r="G183" i="3"/>
  <c r="G191" i="3"/>
  <c r="F192" i="3"/>
  <c r="G181" i="3"/>
  <c r="F187" i="3"/>
  <c r="F179" i="3"/>
  <c r="G193" i="3"/>
  <c r="G182" i="3"/>
  <c r="G190" i="3"/>
  <c r="F190" i="3"/>
  <c r="F182" i="3"/>
  <c r="F195" i="3"/>
  <c r="F194" i="3"/>
  <c r="F186" i="3"/>
  <c r="S288" i="3"/>
  <c r="F184" i="3"/>
  <c r="F191" i="3"/>
  <c r="F183" i="3"/>
  <c r="F180" i="3"/>
  <c r="F178" i="3"/>
  <c r="U202" i="1"/>
  <c r="R124" i="4"/>
</calcChain>
</file>

<file path=xl/sharedStrings.xml><?xml version="1.0" encoding="utf-8"?>
<sst xmlns="http://schemas.openxmlformats.org/spreadsheetml/2006/main" count="1193" uniqueCount="472">
  <si>
    <t>Freqüência</t>
  </si>
  <si>
    <t>Valor Aprovado</t>
  </si>
  <si>
    <t>0019402  IMPERIAL HOSPITAL DE CARIDADE - FLORIANÓPOLIS</t>
  </si>
  <si>
    <t>0019283  MATERNIDADE CARMELA DUTRA - FLORIANÓPOLIS</t>
  </si>
  <si>
    <t>0019445 CEPON SC - FLORIANÓPOLIS</t>
  </si>
  <si>
    <t>2306336  HOSPITAL SÃO JOSÉ  - JARAGUÁ DO SUL</t>
  </si>
  <si>
    <t>2436469  HOSPITAL MUNICIPAL SÃO JOSÉ - JOINVILLE</t>
  </si>
  <si>
    <t>2491710  HOSPITAL NOSSA SENHORA DA CONCEIÇÃO -TUBARÃO</t>
  </si>
  <si>
    <t>2504332  HOSPITAL GERAL E MATERNIDADE TEREZA RAMOS - LAGES</t>
  </si>
  <si>
    <t>2521792  HOSPITAL E MATERNIDADE SAGRADA FAMÍLIA - SÃO BENTO DO SUL</t>
  </si>
  <si>
    <t>2522691  HOSPITAL E MATERNIDADE MARIETA KONDER BORNHAUSEN - ITAJAÍ</t>
  </si>
  <si>
    <t>2537788  HOSPITAL REGIONAL DO OESTE - CHAPECÓ</t>
  </si>
  <si>
    <t>2543044  HOSPITAL DE CARIDADE SÃO BRAZ - PORTO UNIÃO</t>
  </si>
  <si>
    <t>2558254  HOSPITAL SANTO ANTÔNIO - BLUMENAU</t>
  </si>
  <si>
    <t>2560771  HOSPITAL UNIVERSITÁRIO SANTA TEREZINHA - JOAÇABA</t>
  </si>
  <si>
    <t>2568713  HOSPITAL REGIONAL ALTO VALE - RIO DO SUL</t>
  </si>
  <si>
    <t>2691841  HOSPITAL GOVERNADOR CELSO RAMOS - FLORIANÓPOLIS</t>
  </si>
  <si>
    <t>2691868  HOSPITAL INFANTIL JOANA DE GUSMÃO - FLORIANÓPOLIS</t>
  </si>
  <si>
    <t>2758164  HOSPITAL SÃO JOSÉ - CRICIÚMA</t>
  </si>
  <si>
    <t>3157245  HOSPITAL UNIVERSITÁRIO - FLORIANÓPOLIS</t>
  </si>
  <si>
    <t>6048692  HOSPITAL INFANTIL DR JESER AMARANTE FARIA - JOINVILLE</t>
  </si>
  <si>
    <t>6683134  HOSPITAL REGIONAL TEREZINHA GAIO BASSO - SÃO MIGUEL DO OESTE</t>
  </si>
  <si>
    <t>Total</t>
  </si>
  <si>
    <t>Hospitais_ONCO radioterapia</t>
  </si>
  <si>
    <t xml:space="preserve">Hospitais_ONCO quimioterapia </t>
  </si>
  <si>
    <t>ESTAB_AC_ONCO</t>
  </si>
  <si>
    <t>Valor Total</t>
  </si>
  <si>
    <t>0019283 MATERNIDADE CARMELA DUTRA-FLORIANOPOLIS</t>
  </si>
  <si>
    <t>0019445 CEPONSC-FLORIANOPOLI</t>
  </si>
  <si>
    <t>2306336 HOSPITAL SAO JOSE-JARAGUA DO SUL</t>
  </si>
  <si>
    <t>2436469 HOSPITAL MUNICIPAL SAO JOSE-JOINVILLE</t>
  </si>
  <si>
    <t>2491710 HOSPITAL NOSSA SENHORA DA CONCEICAO-TUBARAO</t>
  </si>
  <si>
    <t>2504332 HOSPITAL GERAL E MATERNIDADE TEREZA RAMOS-LAGES</t>
  </si>
  <si>
    <t>2521792 HOSPITAL E MATERNIDADE SAGRADA FAMILIA-SAO BENTO DO SUL</t>
  </si>
  <si>
    <t>2522691 HOSPITAL E MATERNIDADE MARIETA KONDER BORNHAUSEN-ITAJAI</t>
  </si>
  <si>
    <t>2537788 HOSPITAL REGIONAL DO OESTE-CHAPECO</t>
  </si>
  <si>
    <t>2543044 HOSPITAL DE CARIDADE SAO BRAZ-PORTO UNIAO</t>
  </si>
  <si>
    <t>2558254 HOSPITAL SANTO ANTONIO-BLUMENAU</t>
  </si>
  <si>
    <t>2560771 HOSPITAL UNIVERSITARIO SANTA TEREZINHA-JOACABA</t>
  </si>
  <si>
    <t>2568713 HOSPITAL REGIONAL ALTO VALE-RIO DO SUL</t>
  </si>
  <si>
    <t>2691841 HOSPITAL GOVERNADOR CELSO RAMOS-FLORIANOPOLIS</t>
  </si>
  <si>
    <t>2691868 HOSPITAL INFANTIL JOANA DE GUSMAO-FLORIANOPOLIS</t>
  </si>
  <si>
    <t>2758164 HOSPITAL SAO JOSE-CRICIUMA</t>
  </si>
  <si>
    <t>3157245 HOSPITAL UNIVERSITARIO-FLORIANOPOLIS</t>
  </si>
  <si>
    <t>6048692 HOSPITAL INFANTIL DR JESER AMARANTE FARIA-JOINVILLE</t>
  </si>
  <si>
    <t>6683134 HOSPITAL REGIONAL TEREZINHA GAIO BASSO - SÃO MIGUEL DO OESTE</t>
  </si>
  <si>
    <t>mac</t>
  </si>
  <si>
    <t>faec</t>
  </si>
  <si>
    <t>ESTAB_AC_ORTO</t>
  </si>
  <si>
    <t>2558254 HOSPITAL SANTO ANTONIO - Blumenau</t>
  </si>
  <si>
    <t>2301830 HOSPITAL MAICE - CAÇADOR</t>
  </si>
  <si>
    <t>2537788 ASSOCIACAO HOSPITALAR LENOIR VARGAS HOSPITAL REGIONAL - Chapecó</t>
  </si>
  <si>
    <t>2303892 HOSPITAL SAO FRANCISCO - Concórdia</t>
  </si>
  <si>
    <t>2758164 HOSPITAL SAO JOSE - Criciúma</t>
  </si>
  <si>
    <t>2522691 HOSPITAL E MATERNIDADE MARIETA KONDER BORNHAUSEN - Itajaí</t>
  </si>
  <si>
    <t>2306336 HOSPITAL E MATERNIDADE SAO JOSE - Jaraguá do Sul</t>
  </si>
  <si>
    <t>2436469 HOSPITAL MUNICIPAL SAO JOSE - Joinville</t>
  </si>
  <si>
    <t>2662914 HOSPITAL INFANTIL SEARA DO BEM - Lages</t>
  </si>
  <si>
    <t>2504316 SOCIEDADE MAE DA DIVINA PROVIDENCIAHOSP N SRA DOS PRAZERES - Lages</t>
  </si>
  <si>
    <t>2379333 HOSPITAL SAO VICENTE DE PAULO - MAFRA</t>
  </si>
  <si>
    <t>2491710 HOSPITAL NOSSA SENHORA DA CONCEICAO - Tubarão</t>
  </si>
  <si>
    <t>2555646 HOSPITAL REGIONAL DE SAO JOSE DRHOMERO MIRANDA GOMES - São José</t>
  </si>
  <si>
    <t>6048692 HOSPITAL MATERNO INFANTIL DR JESER AMARANTE FARIA - Joinvill</t>
  </si>
  <si>
    <t>0019305 HOSPITAL FLORIANOPOLIS - Florianópolis</t>
  </si>
  <si>
    <t>2691841 HOSPITAL GOVERNADOR CELSO RAMOS - Florianópolis</t>
  </si>
  <si>
    <t>2691868 HOSPITAL INFANTIL JOANA DE GUSMAO - Florianópolis</t>
  </si>
  <si>
    <t>2522411 HOSPITAL HOSPITAL AZAMBUJA - BRUSQUE</t>
  </si>
  <si>
    <t>2537192 HOSPITAL E MATERNDADE OASE - Timbó</t>
  </si>
  <si>
    <t>2521873 HOSPITAL BEATRIZ RAMOS  - Lages</t>
  </si>
  <si>
    <t>ESTAB_AC_ORTO Cirurgias 0408</t>
  </si>
  <si>
    <t>MAC</t>
  </si>
  <si>
    <t>FAEC</t>
  </si>
  <si>
    <t xml:space="preserve">ESTAB_AC_ORTO Sequenciais de Ortopedia </t>
  </si>
  <si>
    <t>Procedimentos realizados</t>
  </si>
  <si>
    <t>2537788 ASSOCIACAO HOSPITALAR LENOIR VARGAS HOSPITAL REGIONA</t>
  </si>
  <si>
    <t>2522691 HOSPITAL E MATERNIDADE MARIETA KONDER BORNHAUSEN - I</t>
  </si>
  <si>
    <t>2504316 SOCIEDADE MAE DA DIVINA PROVIDENCIAHOSP N SRA DOS PR</t>
  </si>
  <si>
    <t>2555646 HOSPITAL REGIONAL DE SAO JOSE DRHOMERO MIRANDA GOMES</t>
  </si>
  <si>
    <t xml:space="preserve">6048692 HOSPITAL MATERNO INFANTIL DR JESER AMARANTE FARIA - </t>
  </si>
  <si>
    <t>0415010012 TRATAMENTO C/ CIRURGIAS MULTIPLAS</t>
  </si>
  <si>
    <t>0415020069 PROCEDIMENTOS SEQUENCIAIS EM ORTOPEDIA</t>
  </si>
  <si>
    <t>0408010053 ARTROPLASTIA ESCAPULO-UMERAL TOTAL</t>
  </si>
  <si>
    <t>0408020075 ARTROPLASTIA TOTAL DE COTOVELO</t>
  </si>
  <si>
    <t>0408030011 ARTRODESE CERVICAL / CERVICO TORACICA POSTERIOR CINCO NIVEIS</t>
  </si>
  <si>
    <t>0408030020 ARTRODESE CERVICAL / CERVICO-TORACICA POSTERIOR UM NIVEL</t>
  </si>
  <si>
    <t>0408030054 ARTRODESE CERVICAL / CERVICO-TORACICA POSTERIOR TRES NIVEIS</t>
  </si>
  <si>
    <t>0408030062 ARTRODESE CERVICAL ANTERIOR TRES NIVEIS</t>
  </si>
  <si>
    <t>0408030070 ARTRODESE CERVICAL ANTERIOR DOIS NIVEIS</t>
  </si>
  <si>
    <t>0408030097 ARTRODESE CERVICAL ANTERIOR CINCO NIVEIS</t>
  </si>
  <si>
    <t>0408030119 ARTRODESE CERVICAL ANTERIOR UM NIVEL</t>
  </si>
  <si>
    <t>0408030127 ARTRODESE CERVICAL POSTERIOR C1-C2</t>
  </si>
  <si>
    <t>0408030135 ARTRODESE INTERSOMATICA VIA POSTERIOR / POSTERO-LATERAL UM NIVEL</t>
  </si>
  <si>
    <t>0408030143 ARTRODESE INTERSOMATICA VIA POSTERIOR / POSTERO-LATERAL DOIS NIVEIS</t>
  </si>
  <si>
    <t>0408030151 ARTRODESE INTERSOMATICA VIA POSTERIOR / POSTERO-LATERAL QUATRO NIVEIS</t>
  </si>
  <si>
    <t>0408030160 ARTRODESE INTERSOMATICA VIA POSTERIOR / POSTERO-LATERAL TRES NIVEIS</t>
  </si>
  <si>
    <t>0408030232 ARTRODESE TORACO-LOMBO-SACRA ANTERIOR UM NIVEL</t>
  </si>
  <si>
    <t>0408030267 ARTRODESE TORACO-LOMBO-SACRA POSTERIOR UM NIVEL</t>
  </si>
  <si>
    <t>0408030275 ARTRODESE TORACO-LOMBO-SACRA POSTERIOR TRES NIVEIS</t>
  </si>
  <si>
    <t>0408030283 ARTRODESE TORACO-LOMBO-SACRA POSTERIOR CINCO NIVEIS</t>
  </si>
  <si>
    <t>0408030291 ARTRODESE TORACO-LOMBO-SACRA POSTERIOR, DOIS NIVEIS,</t>
  </si>
  <si>
    <t>0408030305 ARTRODESE TORACO-LOMBO-SACRA POSTERIOR, QUATRO NIVEIS,</t>
  </si>
  <si>
    <t>0408030321 ARTRODESE TORACO-LOMBO-SACRA POSTERIOR, SETE NIVEIS,</t>
  </si>
  <si>
    <t>0408030380 DISCECTOMIA CERVICAL / LOMBAR / LOMBO-SACRA POR VIA POSTERIOR (1 NIVEL C/ MICROSCOPIO)</t>
  </si>
  <si>
    <t>0408030410 DISCECTOMIA CERVICAL / LOMBAR / LOMBO-SACRA POR VIA POSTERIOR (DOIS OU MAIS NIVEIS C/ MICROSCOPIO)</t>
  </si>
  <si>
    <t>0408030429 DISCECTOMIA CERVICAL ANTERIOR (ATE 2 NIVEIS C/ MICROSCOPIO)</t>
  </si>
  <si>
    <t>0408030461 DISCECTOMIA TORACO-LOMBO-SACRA POR VIA ANTERIOR (1 NIVEL)</t>
  </si>
  <si>
    <t>0408030569 RESSECCAO DE UM CORPO VERTEBRAL TORACO-LOMBO-SACRO</t>
  </si>
  <si>
    <t>0408030623 REVISAO DE ARTRODESE / TRATAMENTO CIRURGICO DE PSEUDARTROSE DA COLUNA CERVICAL POSTERIOR</t>
  </si>
  <si>
    <t>0408030631 REVISAO DE ARTRODESE / TRATAMENTO CIRURGICO DE PSEUDARTROSE DA COLUNA TORACO-LOMBO-SACRA POSTERIOR</t>
  </si>
  <si>
    <t>0408030801 TRATAMENTO CIRURGICO DE DEFORMIDADE DA COLUNA VIA POSTERIOR DOZE NIVEIS OU MAIS</t>
  </si>
  <si>
    <t>0408030810 TRATAMENTO CIRURGICO DE DEFORMIDADE DA COLUNA VIA POSTERIOR DEZ NIVEIS</t>
  </si>
  <si>
    <t>0408030879 TRATAMENTO CIRURGICO DE DEFORMIDADE DA COLUNA VIA POSTERIOR TRES NIVEIS</t>
  </si>
  <si>
    <t>0408030895 TRATAMENTO CIRURGICO DE DEFORMIDADE DA COLUNA VIA POSTERIOR DOIS NIVEIS</t>
  </si>
  <si>
    <t>0408030917 ARTRODESE CERVICAL / CERVICO TORACICA POSTERIOR QUATRO NIVEIS</t>
  </si>
  <si>
    <t>0408040076 ARTROPLASTIA DE REVISAO OU RECONSTRUCAO DO QUADRIL</t>
  </si>
  <si>
    <t>0408040092 ARTROPLASTIA TOTAL PRIMARIA DO QUADRIL NAO CIMENTADA / HIBRIDA</t>
  </si>
  <si>
    <t>0408040157 OSTEOTOMIA DA PELVE</t>
  </si>
  <si>
    <t>0408040173 REDUCAO INCRUENTA C/ MANIPULACAO DE LUXACAO ESPONTANEA / PROGRESSIVA DO QUADRIL COM APLICACA</t>
  </si>
  <si>
    <t>0408040254 TRATAMENTO CIRURGICO DE ASSOCIACAO FRATURA / LUXACAO / FRATURA-LUXACAO / DISJUNCAO DO ANEL P</t>
  </si>
  <si>
    <t>0408040297 TRATAMENTO CIRURGICO DE FRATURA DO ACETABULO</t>
  </si>
  <si>
    <t>0408050055 ARTROPLASTIA TOTAL DE JOELHO - REVISAO / RECONSTRUCAO</t>
  </si>
  <si>
    <t>0408050063 ARTROPLASTIA TOTAL PRIMARIA DO JOELHO</t>
  </si>
  <si>
    <t>0408060026 ALONGAMENTO E/OU TRANSPORTE DE OSSOS DA MAO E/OU DO PE</t>
  </si>
  <si>
    <t>0408060034 ALONGAMENTO E/OU TRANSPORTE OSSEO DE OSSOS LONGOS (EXCETO DA MAO E DO PE)</t>
  </si>
  <si>
    <t>0408060247 RESSECCAO DE TUMOR E RECONSTRUCAO C/ RETALHO NAO MICROCIRURGICO (EXCETO MAO E PE)</t>
  </si>
  <si>
    <t>0408060271 RESSECCAO DE TUMOR OSSEO E RECONSTRUCAO C/ ENXERTO</t>
  </si>
  <si>
    <t>0408060298 RESSECCAO DE TUMOR OSSEO E RECONSTRUCAO POR DESLIZAMENTO</t>
  </si>
  <si>
    <t>0408060514 TRANSPLANTE MUSCULO-CUTANEO C/ MICRO-ANASTOMOSE NO TRONCO / EXTREMIDADE</t>
  </si>
  <si>
    <t>0408060646 TRATAMENTO CIRURGICO DE MAO OU PE EM FENDA / DEDO BIFIDO / MACRODACTILIA / POLIDACTILIA</t>
  </si>
  <si>
    <t>0408060662 TRATAMENTO CIRURGICO DE POLIDACTILIA ARTICULADA</t>
  </si>
  <si>
    <t>0408060697 TRATAMENTO CIRURGICO DE SINDACTILIA COMPLEXA (C/ FUSAO OSSEA)</t>
  </si>
  <si>
    <t>Eletivo</t>
  </si>
  <si>
    <t>Urgência</t>
  </si>
  <si>
    <t>2521873 HOSPITAL BEATRIZ RAMOS  - Indial</t>
  </si>
  <si>
    <t>2521873 HOSPITAL BEATRIZ RAMOS  - Indaial</t>
  </si>
  <si>
    <t>2521873 HOSPITAL BEATRIZ RAMOS  - indaial</t>
  </si>
  <si>
    <t xml:space="preserve">2521792 HOSPITAL E MATERNIDADE SAGRADA FAMILIA-SAO BENTO DO </t>
  </si>
  <si>
    <t>2522691 HOSPITAL E MATERNIDADE MARIETA KONDER BORNHAUSEN-ITA</t>
  </si>
  <si>
    <t xml:space="preserve">6683134 HOSPITAL REGIONAL TEREZINHA GAIO BASSO - SÃO MIGUEL </t>
  </si>
  <si>
    <t>0403030013 CRANIOTOMIA PARA BIOPSIA ENCEFALICA</t>
  </si>
  <si>
    <t>0403030021 CRANIOTOMIA PARA BIOPSIA ENCEFALICA (COM TECNICA COMPLEMENTAR)</t>
  </si>
  <si>
    <t>0403030056 CRANIECTOMIA POR TUMOR OSSEO</t>
  </si>
  <si>
    <t>0403030099 MICROCIRURGIA DE TUMOR MEDULAR COM TECNICA COMPLEMENTAR</t>
  </si>
  <si>
    <t>0403030145 MICROCIRURGIA PARA TUMOR INTRACRANIANO</t>
  </si>
  <si>
    <t>0403030153 MICROCIRURGIA PARA TUMOR INTRACRANIANO (COM TECNICA COMPLEMENTAR)</t>
  </si>
  <si>
    <t>0404020240 RECONSTRUCAO TOTAL OU PARCIAL DE NARIZ</t>
  </si>
  <si>
    <t>0405010133 RECONSTITUICAO TOTAL DE PALPEBRA</t>
  </si>
  <si>
    <t>0406020078 IMPLANTACAO DE CATETER DE LONGA PERMANENCIA SEMI OU TOTALMENTE IMPLANTAVEL (PROCEDIMENTO PRINCIPAL</t>
  </si>
  <si>
    <t>0407020080 COLECTOMIA VIDEOLAPAROSCOPICA</t>
  </si>
  <si>
    <t>0407030255 COLANGIOPANCREATOGRAFIA RETROGRADA ENDOSCOPICA TERAPEUTICA</t>
  </si>
  <si>
    <t>0410010219 RECONSTRUCAO MAMARIA POS-MASTECTOMIA TOTAL</t>
  </si>
  <si>
    <t>0412010100 TRAQUEOPLASTIA E/OU LARINGOTRAQUEOPLASTIA</t>
  </si>
  <si>
    <t>0412040158 TORACOPLASTIA (QUALQUER TECNICA)</t>
  </si>
  <si>
    <t>0415020034 OUTROS PROCEDIMENTOS COM CIRURGIAS SEQUENCIAIS</t>
  </si>
  <si>
    <t>0415020050 PROCEDIMENTOS SEQUENCIAIS EM ONCOLOGIA</t>
  </si>
  <si>
    <t>0415020077 PROCEDIMENTOS SEQUENCIAIS EM NEUROCIRURGIA</t>
  </si>
  <si>
    <t>0416010016 AMPUTACAO DE PENIS EM ONCOLOGIA</t>
  </si>
  <si>
    <t>0416010040 CISTOENTEROPLASTIA EM ONCOLOGIA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</si>
  <si>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</si>
  <si>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</si>
  <si>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</si>
  <si>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</si>
  <si>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TRATO URINARIO EM ONCOLOGIA</t>
  </si>
  <si>
    <t>0416010172 RESSECCAO ENDOSCOPICA DE TUMOR VESICAL EM ONCOLOGIA</t>
  </si>
  <si>
    <t>0416010210 NEFRECTOMIA PARCIAL EM ONCOLOGIA</t>
  </si>
  <si>
    <t>0416020151 LINFADENECTOMIA RADICAL CERVICAL UNILATERAL EM ONCOLOGIA</t>
  </si>
  <si>
    <t>0416020160 LINFADENECTOMIA RADICAL MODIFICADA CERVICAL UNILATERAL EM ONCOLOGIA</t>
  </si>
  <si>
    <t>0416020178 LINFADENECTOMIA CERVICAL SUPRAOMO-HIOIDEA UNILATERAL EM ONCOLOGIA</t>
  </si>
  <si>
    <t>0416020186 LINFADENECTOMIA CERVICAL RECORRENCIAL UNILATERAL EM ONCOLOGIA</t>
  </si>
  <si>
    <t>0416020194 MEDIASTINOSCOPIA/LINFADENECTOMIA MEDIASTINAL EM ONCOLOGIA</t>
  </si>
  <si>
    <t>0416020208 LINFADENECTOMIA SUPRACLAVICULAR UNILATERAL EM ONCOLOGIA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</si>
  <si>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</si>
  <si>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</si>
  <si>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</si>
  <si>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0416020240 LINFADENECTOMIA SELETIVA GUIADA (LINFONODO SENTINELA) EM ONCOLOGIA</t>
  </si>
  <si>
    <t>0416020259 LINFADENECTOMIA INGUINO-ILIACA UNILATERAL EM ONCOLOGIA</t>
  </si>
  <si>
    <t>0416030068 GLOSSECTOMIA PARCIAL EM ONCOLOGIA</t>
  </si>
  <si>
    <t>0416030084 PARATIREOIDECTOMIA TOTAL EM ONCOLOGIA</t>
  </si>
  <si>
    <t>0416030092 PAROTIDECTOMIA EM ONCOLOGIA</t>
  </si>
  <si>
    <t>0416030149 RESSECCAO EM CUNHA DE LABIO E SUTURA EM ONCOLOGIA</t>
  </si>
  <si>
    <t>0416030157 RESSECCAO PARCIAL DE LABIO COM ENXERTO OU RETALHO EM ONCOLOGIA</t>
  </si>
  <si>
    <t>0416030165 RESSECCAO TOTAL DE LABIO E RECONSTRUCAO COM RETALHO MIOCUTANEO EM ONCOLOGIA</t>
  </si>
  <si>
    <t>0416030190 PELVIGLOSSOMANDIBULECTOMIA EM ONCOLOGIA</t>
  </si>
  <si>
    <t>0416030211 FARINGECTOMIA PARCIAL EM ONCOLOGIA</t>
  </si>
  <si>
    <t>0416030254 LARINGECTOMIA PARCIAL EM ONCOLOGIA</t>
  </si>
  <si>
    <t>0416030262 LARINGECTOMIA TOTAL EM ONCOLOGIA</t>
  </si>
  <si>
    <t>0416030270 TIREOIDECTOMIA TOTAL EM ONCOLOGIA</t>
  </si>
  <si>
    <t>0416030289 RECONSTRUCAO PARA FONACAO EM ONCOLOGIA</t>
  </si>
  <si>
    <t>0416030297 TRAQUEOSTOMIA TRANSTUMORAL EM ONCOLOGIA</t>
  </si>
  <si>
    <t>0416030327 RESSECCAO DE PAVILHAO AURICULAR EM ONCOLOGIA</t>
  </si>
  <si>
    <t>0416030351 RESSECCAO DE LESAO MALIGNA DE MUCOSA BUCAL EM ONCOLOGIA</t>
  </si>
  <si>
    <t>0416040012 ANASTOMOSE BILEO-DIGESTIVA EM ONCOLOGIA</t>
  </si>
  <si>
    <t>0416040039 ESOFAGOGASTRECTOMIA COM TORACOTOMIA EM ONCOLOGIA</t>
  </si>
  <si>
    <t>0416040071 GASTRECTOMIA TOTAL EM ONCOLOGIA</t>
  </si>
  <si>
    <t>0416040101 HEPATECTOMIA PARCIAL EM ONCOLOGIA</t>
  </si>
  <si>
    <t>0416040128 DUODENOPANCREATECTOMIA EM ONCOLOGIA</t>
  </si>
  <si>
    <t>0416040144 RESSECCAO DE TUMOR RETROPERITONIAL COM RESSECCAO DE ORGAOS CONTIGUOS EM ONCOLOGIA</t>
  </si>
  <si>
    <t>0416040195 QUIMIOEMBOLIZACAO DE CARCINOMA HEPATICO</t>
  </si>
  <si>
    <t>0416040209 LAPAROTOMIA EXPLORADORA COM RESSECCAO COMPLETA OU INCOMPLETA DO TUMOR EM ONCOLOGIA</t>
  </si>
  <si>
    <t>0416040217 GASTRECTOMIA PARCIAL EM ONCOLOGIA</t>
  </si>
  <si>
    <t>0416040225 METASTASECTOMIA HEPATICA EM ONCOLOGIA</t>
  </si>
  <si>
    <t>0416040233 COLECISTECTOMIA EM ONCOLOGIA</t>
  </si>
  <si>
    <t>0416040250 RESSECCAO DE TUMOR RETROPERITONIAL EM ONCOLOGIA</t>
  </si>
  <si>
    <t>0416040268 RESSECCAO ALARGADA DE TUMOR DE PARTES MOLES DE PAREDE ABDOMINAL EM ONCOLOGIA</t>
  </si>
  <si>
    <t>0416040276 RESSECCAO ALARGADA DE TUMOR DE INTESTINO EM ONCOLOGIA</t>
  </si>
  <si>
    <t>0416050018 AMPUTACAO ABDOMINO-PERINEAL DE RETO EM ONCOLOGIA</t>
  </si>
  <si>
    <t>0416050026 COLECTOMIA PARCIAL (HEMICOLECTOMIA) EM ONCOLOGIA</t>
  </si>
  <si>
    <t>0416050050 EXCISAO LOCAL DE TUMOR DO RETO EM ONCOLOGIA</t>
  </si>
  <si>
    <t>0416050077 RETOSSIGMOIDECTOMIA ABDOMINAL EM ONCOLOGIA</t>
  </si>
  <si>
    <t>0416050115 PROCTOCOLECTOMIA TOTAL EM ONCOLOGIA</t>
  </si>
  <si>
    <t>0416060013 AMPUTACAO CONICA DO COLO DO UTERO EM ONCOLOGIA</t>
  </si>
  <si>
    <t>0416060021 ANEXECTOMIA UNI / BILATERAL EM ONCOLOGIA</t>
  </si>
  <si>
    <t>0416060030 COLPECTOMIA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</si>
  <si>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</si>
  <si>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</si>
  <si>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</si>
  <si>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0416060102 VULVECTOMIA PARCIAL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</si>
  <si>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</si>
  <si>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</si>
  <si>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</si>
  <si>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</si>
  <si>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</si>
  <si>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0416080090 RECONSTRUCAO POR MICROCIRURGIA (QUALQUER PARTE) EM ONCOLOGIA</t>
  </si>
  <si>
    <t>0416080120 EXTIRPACAO MULTIPLA DE LESAO DA PELE OU TECIDO CELULAR SUBCUTANEO EM ONCOLOGIA</t>
  </si>
  <si>
    <t>0416090010 AMPUTACAO / DESARTICULACAO DE MEMBROS INFERIORES EM ONCOLOGIA</t>
  </si>
  <si>
    <t>0416090028 AMPUTACAO / DESARTICULACAO DE MEMBROS SUPERIORES EM ONCOLOGIA</t>
  </si>
  <si>
    <t>0416090036 HEMIPELVECTOMIA EM ONCOLOGIA</t>
  </si>
  <si>
    <t>0416090109 RESSECCAO DE TUMOR OSSEO COM SUBSTITUICAO (ENDOPROTESE) OU COM RECONSTRUCAO E FIXACAO EM ON</t>
  </si>
  <si>
    <t>0416090133 RESSECCAO DE TUMOR DE PARTES MOLES EM ONCOLOGIA</t>
  </si>
  <si>
    <t>0416110010 LOBECTOMIA PULMONAR EM ONCOLOGIA</t>
  </si>
  <si>
    <t>0416110037 TORATECTOMIA EM ONCOLOGIA</t>
  </si>
  <si>
    <t>0416110045 TORACECTOMIA SIMPLES EM ONCOLOGIA</t>
  </si>
  <si>
    <t>0416110053 TORACOTOMIA/MEDIASTINOSTOMIA EXPLORADORA COM RESSECCAO COMPLETA OU INCOMPLETA DO TUMOR INTRATORACI</t>
  </si>
  <si>
    <t>0416110061 SEGMENTECTOMIA PULMONAR EM ONCOLOGIA</t>
  </si>
  <si>
    <t>0416110070 RESSECCAO PULMONAR EM CUNHA EM ONCOLOGIA</t>
  </si>
  <si>
    <t>0416120024 MASTECTOMIA RADICAL COM LINFADENECTOMIA AXILAR EM ONCOLOGIA</t>
  </si>
  <si>
    <t>0416120032 MASTECTOMIA SIMPLES EM ONCOLOGIA</t>
  </si>
  <si>
    <t>0416120040 RESSECCAO DE LESAO NAO PALPAVEL DE MAMA COM MARCACAO EM ONCOLOGIA (POR MAMA)</t>
  </si>
  <si>
    <t>0416120059 SEGMENTECTOMIA/QUADRANTECTOMIA/SETORECTOMIA DE MAMA EM ONCOLOGIA</t>
  </si>
  <si>
    <t>ESTAB_AC_NEURO</t>
  </si>
  <si>
    <t>2504316 SOCIEDADE MAE DA DIVINA PROVIDENCIAHOSP N SRA DOS PRAZERES -</t>
  </si>
  <si>
    <t>2537788 ASSOCIACAO HOSPITALAR LENOIR VARGAS HOSPITAL REGIONAL - Chap</t>
  </si>
  <si>
    <t>2301830 HOSPITAL MAICE - Caçador</t>
  </si>
  <si>
    <t>2558246 HOSPITAL SANTA ISABEL - Blumenau</t>
  </si>
  <si>
    <t>2560771 HOSPITAL UNIVERSITARIO SANTA TEREZINHA - Joaçaba</t>
  </si>
  <si>
    <t>2568713 HOSPITAL REGIONAL ALTO VALE - Rio do Sul</t>
  </si>
  <si>
    <t>2379333 HOSPITAL SAO VICENTE DE PAULO - Mafra</t>
  </si>
  <si>
    <t>ESTAB_AC_NEURO cirurgias 0403</t>
  </si>
  <si>
    <t>ESTAB_AC_NEURO Multiplas com CID Neuro</t>
  </si>
  <si>
    <t>ESTAB_AC_NEURO Geral Neurologia</t>
  </si>
  <si>
    <t>0403010055 CRANIOTOMIA PARA RETIRADA DE CISTO / ABSCESSO / GRANULOMA ENCEFALICO (COM TECNICA COMPLEMENTAR)</t>
  </si>
  <si>
    <t>0403010144 RECONSTRUCAO CRANIANA / CRANIO-FACIAL</t>
  </si>
  <si>
    <t>0403010241 TRATAMENTO CIRURGICO DE FISTULA LIQUORICA CRANIANA</t>
  </si>
  <si>
    <t>0403010250 TRATAMENTO CIRURGICO DE FISTULA LIQUORICA RAQUIDIANA</t>
  </si>
  <si>
    <t>0403010292 TRATAMENTO CIRURGICO DE HEMATOMA INTRACEREBRAL (COM TECNICA COMPLEMENTAR)</t>
  </si>
  <si>
    <t>0403010390 DRENAGEM LIQUORICA LOMBAR EXTERNA</t>
  </si>
  <si>
    <t>0403020034 MICROCIRURGIA DE PLEXO BRAQUIAL COM EXPLORACAO E NEUROLISE</t>
  </si>
  <si>
    <t>0403020042 MICROCIRURGIA DE PLEXO BRAQUIAL COM MICROENXERTIA</t>
  </si>
  <si>
    <t>0403020050 MICRONEUROLISE DE NERVO PERIFERICO</t>
  </si>
  <si>
    <t>0403020069 MICRONEURORRAFIA</t>
  </si>
  <si>
    <t>0403020115 TRATAMENTO CIRURGICO DE NEUROPATIA COMPRESSIVA COM OU SEM MICROCIRURGIA</t>
  </si>
  <si>
    <t>0403030064 HIPOFISECTOMIA TRANSESFENOIDAL POR TECNICA COMPLEMENTAR</t>
  </si>
  <si>
    <t>0403030102 MICROCIRURGIA DE TUMOR MEDULAR</t>
  </si>
  <si>
    <t>0403030161 RESSECCAO DE TUMOR RAQUIMEDULAR EXTRADURAL</t>
  </si>
  <si>
    <t>0403050030 BLOQUEIOS PROLONGADOS DE SISTEMA NERVOSO PERIFERICO / CENTRAL COM BOMBA DE INFUSAO</t>
  </si>
  <si>
    <t>0403050073 MICROCIRURGIA COM RIZOTOMIA A CEU ABERTO</t>
  </si>
  <si>
    <t>0403050103 RIZOTOMIA / NEUROTOMIA PERCUTANEA POR RADIOFREQUENCIA</t>
  </si>
  <si>
    <t>0403050154 TRATAMENTO DE LESAO DO SISTEMA NEUROVEGETATIVO POR AGENTES QUIMICOS</t>
  </si>
  <si>
    <t>0403070015 ANGIOPLASTIA INTRACRANIANA EM VASO-ESPASMO</t>
  </si>
  <si>
    <t>0403070040 EMBOLIZACAO DE ANEURISMA CEREBRAL MAIOR QUE 1,5 CM COM COLO ESTREITO</t>
  </si>
  <si>
    <t>0403070058 EMBOLIZACAO DE ANEURISMA CEREBRAL MAIOR QUE 1,5 CM COM COLO LARGO</t>
  </si>
  <si>
    <t>0403070082 EMBOLIZACAO DE FISTULA ARTERIO-VENOSA DA CABECA E PESCOCO</t>
  </si>
  <si>
    <t>0403070155 EMBOLIZACAO DE ANEURISMA CEREBRAL MENOR QUE 1,5 CM COM COLO ESTREITO</t>
  </si>
  <si>
    <t>0403070163 EMBOLIZACAO DE ANEURISMA CEREBRAL MENOR DO QUE 1,5 CM COM COLO LARGO</t>
  </si>
  <si>
    <t>0403070171 TRATAMENTO DO ACIDENTE VASCULAR CEREBRAL ISQUEMICO AGUDO COM TROMBECTOMIA MECANICA</t>
  </si>
  <si>
    <t>0403080010 IMPLANTE DE ELETRODO PARA ESTIMULACAO CEREBRAL</t>
  </si>
  <si>
    <t>0403080100 TROCA DE GERADOR DE PULSOS PARA ESTIMULACAO CEREBRAL</t>
  </si>
  <si>
    <t>C00   Neopl malig do labio</t>
  </si>
  <si>
    <t>C02   Neopl malig outr partes e NE da lingua</t>
  </si>
  <si>
    <t>C04   Neopl malig do assoalho da boca</t>
  </si>
  <si>
    <t>C06   Neopl malig outr partes e partes NE da boca</t>
  </si>
  <si>
    <t>C07   Neopl malig da gland parotida</t>
  </si>
  <si>
    <t>C11   Neopl malig da nasofaringe</t>
  </si>
  <si>
    <t>C15   Neopl malig do esofago</t>
  </si>
  <si>
    <t>C16   Neopl malig do estomago</t>
  </si>
  <si>
    <t>C17   Neopl malig do intestino delgado</t>
  </si>
  <si>
    <t>C18   Neopl malig do colon</t>
  </si>
  <si>
    <t>C19   Neopl malig da juncao retossigmoide</t>
  </si>
  <si>
    <t>C20   Neopl malig do reto</t>
  </si>
  <si>
    <t>C21   Neopl malig do anus e do canal anal</t>
  </si>
  <si>
    <t>C22   Neopl malig figado vias biliares intra-hepat</t>
  </si>
  <si>
    <t>C23   Neopl malig da vesicula biliar</t>
  </si>
  <si>
    <t>C24   Neopl malig outr partes e NE vias biliares</t>
  </si>
  <si>
    <t>C25   Neopl malig do pancreas</t>
  </si>
  <si>
    <t>C32   Neopl malig da laringe</t>
  </si>
  <si>
    <t>C34   Neopl malig dos bronquios e dos pulmoes</t>
  </si>
  <si>
    <t>C38   Neopl malig do coracao mediastino e pleura</t>
  </si>
  <si>
    <t>C40   Neopl malig ossos/cartilag artic membros</t>
  </si>
  <si>
    <t>C41   Neopl malig ossos/cartil artic outr loc e NE</t>
  </si>
  <si>
    <t>C43   Melanoma malig da pele</t>
  </si>
  <si>
    <t>C44   Outr neopl malig da pele</t>
  </si>
  <si>
    <t>C48   Neopl malig tec moles retro- e peritonio</t>
  </si>
  <si>
    <t>C49   Neopl malig tec conjuntivo e outr tec moles</t>
  </si>
  <si>
    <t>C50   Neopl malig da mama</t>
  </si>
  <si>
    <t>C51   Neopl malig da vulva</t>
  </si>
  <si>
    <t>C52   Neopl malig da vagina</t>
  </si>
  <si>
    <t>C53   Neopl malig do colo do utero</t>
  </si>
  <si>
    <t>C54   Neopl malig do corpo do utero</t>
  </si>
  <si>
    <t>C55   Neopl malig do utero porcao NE</t>
  </si>
  <si>
    <t>C56   Neopl malig do ovario</t>
  </si>
  <si>
    <t>C57   Neopl malig outr org genitais femin e NE</t>
  </si>
  <si>
    <t>C60   Neopl malig do penis</t>
  </si>
  <si>
    <t>C61   Neopl malig da prostata</t>
  </si>
  <si>
    <t>C62   Neopl malig dos testiculos</t>
  </si>
  <si>
    <t>C64   Neopl malig do rim exceto pelve renal</t>
  </si>
  <si>
    <t>C65   Neopl malig da pelve renal</t>
  </si>
  <si>
    <t>C67   Neopl malig da bexiga</t>
  </si>
  <si>
    <t>C73   Neopl malig da gland tireoide</t>
  </si>
  <si>
    <t>C75   Neopl malig outr gland endocrinas estr relac</t>
  </si>
  <si>
    <t>C76   Neopl malig outr localiz e mal definidas</t>
  </si>
  <si>
    <t>C77   Neopl malig secund e NE gangl linfaticos</t>
  </si>
  <si>
    <t>C78   Neopl malig secund org respirat e digestivos</t>
  </si>
  <si>
    <t>C79   Neopl malig secund de outr localiz</t>
  </si>
  <si>
    <t>C85   Linfoma nao-Hodgkin de outr tipos e tipo NE</t>
  </si>
  <si>
    <t>D05   Carcinoma in situ da mama</t>
  </si>
  <si>
    <t>D06   Carcinoma in situ do colo do utero</t>
  </si>
  <si>
    <t>D07   Carcinoma in situ outr orgaos genitais e NE</t>
  </si>
  <si>
    <t>D27   Neopl benig do ovario</t>
  </si>
  <si>
    <t>D37   Neopl comp incerto/desc cav oral e org dig</t>
  </si>
  <si>
    <t>D39   Neopl comp incerto/desconh org genitais fem</t>
  </si>
  <si>
    <t>D40   Neopl comp incerto/desconh org genitais masc</t>
  </si>
  <si>
    <t>D41   Neopl comp incerto/desconh orgaos urinarios</t>
  </si>
  <si>
    <t>D44   Neopl comp incerto/desconh gland endocrinas</t>
  </si>
  <si>
    <t>D48   Neopl comp inc/desconh outr localiz e NE</t>
  </si>
  <si>
    <t>E07   Outr transt da tireoide</t>
  </si>
  <si>
    <t>I48   Flutter e fibrilacao atrial</t>
  </si>
  <si>
    <t>K63   Outr doenc do intestino</t>
  </si>
  <si>
    <t>K81   Colecistite</t>
  </si>
  <si>
    <t>K92   Outr doenc do aparelho digestivo</t>
  </si>
  <si>
    <t>N02   Hematuria recidivante e persistente</t>
  </si>
  <si>
    <t>N13   Uropatia obstrutiva e p/refluxo</t>
  </si>
  <si>
    <t>N32   Outr transt da bexiga</t>
  </si>
  <si>
    <t>N60   Displasias mamarias benignas</t>
  </si>
  <si>
    <t>N88   Outr transt nao-inflam do colo do utero</t>
  </si>
  <si>
    <t>O80   Parto unico espontaneo</t>
  </si>
  <si>
    <t>Q37   Fenda labial c/fenda palatina</t>
  </si>
  <si>
    <t>R91   Achados anorm exames diagn imagem do pulmao</t>
  </si>
  <si>
    <t>Z44   Coloc ajust aparelhos de protese externa</t>
  </si>
  <si>
    <t xml:space="preserve">Diferença </t>
  </si>
  <si>
    <t>0416 Diagnóstico CID10 (categoria) todos os CIDs</t>
  </si>
  <si>
    <t>0416 Diagnóstico CID10 (categoria) Port. 688</t>
  </si>
  <si>
    <t>HOSP_CARDIO</t>
  </si>
  <si>
    <t>0019402 IMPERIAL HOSPITAL DE CARIDADE</t>
  </si>
  <si>
    <t>2301830 HOSPITAL MAICE</t>
  </si>
  <si>
    <t>2302969 ICSC</t>
  </si>
  <si>
    <t>2379333 HOSPITAL SAO VICENTE DE PAULO</t>
  </si>
  <si>
    <t>2411393 HOSPITAL REGIONAL SAO PAULO ASSEC</t>
  </si>
  <si>
    <t>2436450 HOSPITAL REGIONAL HANS DIETER SCHMIDT</t>
  </si>
  <si>
    <t>2491710 HOSPITAL NOSSA SENHORA DA CONCEICAO</t>
  </si>
  <si>
    <t>2504316 HOSPITAL NOSSA SENHORA DOS PRAZERES</t>
  </si>
  <si>
    <t>2522691 HOSPITAL E MATERNIDADE MARIETA KONDER BORNHAUSEN</t>
  </si>
  <si>
    <t>2558246 HOSPITAL SANTA ISABEL</t>
  </si>
  <si>
    <t>2568713 HOSPITAL REGIONAL ALTO VALE</t>
  </si>
  <si>
    <t>2691868 HOSPITAL INFANTIL JOANA DE GUSMAO</t>
  </si>
  <si>
    <t>2758164 HOSPITAL SAO JOSE</t>
  </si>
  <si>
    <t>3157245 HOSPITAL UNIV PROFESSOR POLYDORO ERNANI DE SAO THIAGO</t>
  </si>
  <si>
    <t>6048692 HOSPITAL INFANTIL DR JESER AMARANTE FARIA</t>
  </si>
  <si>
    <t>2522411 HOSPITAL AZAMBUJA</t>
  </si>
  <si>
    <t>HOSP_CARDIO Cirurgia Cardiáca</t>
  </si>
  <si>
    <t xml:space="preserve">HOSP_CARDIO Múltiplas com CID </t>
  </si>
  <si>
    <t xml:space="preserve">HOSP_CARDIO Marcapasso </t>
  </si>
  <si>
    <t>HOSP_CARDIO Endovascular</t>
  </si>
  <si>
    <t xml:space="preserve">HOSP_CARDIO Eletrofisiologia </t>
  </si>
  <si>
    <t xml:space="preserve">HOSP_CARDIO vascular </t>
  </si>
  <si>
    <t xml:space="preserve">HOSP_CARDIO Intervencionista </t>
  </si>
  <si>
    <t>0019402 INSTITUTO DE ENSINO E PESQUISA DR IRINEU MAY BRODBECK</t>
  </si>
  <si>
    <t>2306336  HOSPITAL SAO JOSE</t>
  </si>
  <si>
    <t xml:space="preserve">HOSP_CARDIO CNES-SC Cateterismo </t>
  </si>
  <si>
    <t xml:space="preserve">Total  Cardio </t>
  </si>
  <si>
    <t xml:space="preserve">HOSP_CARDIO </t>
  </si>
  <si>
    <t>3157245 HOSPITAL UNIV PROFESSOR POLYDORO ERNANI DE SAO THIAG</t>
  </si>
  <si>
    <t>0406010072 ANASTOMOSE CAVO-PULMONAR TOTAL</t>
  </si>
  <si>
    <t>0406010323 CORRECAO DE HIPERTROFIA SEPTAL ASSIMETRICA</t>
  </si>
  <si>
    <t>0406010536 FECHAMENTO DE COMUNICACAO INTERATRIAL</t>
  </si>
  <si>
    <t>0406010544 FECHAMENTO DE COMUNICACAO INTERVENTRICULAR</t>
  </si>
  <si>
    <t>0406010587 IMPLANTE DE CARDIOVERSOR DESFIBRILADOR DE CAMARA DUPLA TRANSVENOSO</t>
  </si>
  <si>
    <t>0406010609 IMPLANTE DE CARDIOVERSOR DESFIBRILADOR (CDI) MULTI-SITIO TRANSVENOSO</t>
  </si>
  <si>
    <t>0406010633 IMPLANTE DE MARCAPASSO CARDIACO MULTI-SITIO TRANSVENOSO</t>
  </si>
  <si>
    <t>0406010641 IMPLANTE DE MARCAPASSO DE CAMARA DUPLA EPIMIOCARDICO</t>
  </si>
  <si>
    <t>0406010650 IMPLANTE DE MARCAPASSO DE CAMARA DUPLA TRANSVENOSO</t>
  </si>
  <si>
    <t>0406010676 IMPLANTE DE MARCAPASSO DE CAMARA UNICA TRANSVENOSO</t>
  </si>
  <si>
    <t>0406010692 IMPLANTE DE PROTESE VALVAR</t>
  </si>
  <si>
    <t>0406010714 INSTALACAO DE ASSISTENCIA CIRCULATORIA</t>
  </si>
  <si>
    <t>0406010765 PERICARDIECTOMIA PARCIAL</t>
  </si>
  <si>
    <t>0406010803 PLASTICA VALVAR</t>
  </si>
  <si>
    <t>0406010811 PLASTICA VALVAR COM REVASCULARIZACAO MIOCARDICA</t>
  </si>
  <si>
    <t>0406010820 PLASTICA VALVAR E/OU TROCA VALVAR MULTIPLA</t>
  </si>
  <si>
    <t>0406010846 RECONSTRUCAO DA RAIZ DA AORTA C/ TUBO VALVADO</t>
  </si>
  <si>
    <t>0406010862 REPOSICIONAMENTO DE ELETRODOS DE MARCAPASSO</t>
  </si>
  <si>
    <t>0406010900 RESSECCAO DE TUMOR INTRACARDIACO</t>
  </si>
  <si>
    <t>0406010927 REVASCULARIZACAO MIOCARDICA COM USO DE EXTRACORPOREA</t>
  </si>
  <si>
    <t>0406010935 REVASCULARIZACAO MIOCARDICA C/ USO DE EXTRACORPOREA (C/ 2 OU MAIS ENXERTOS)</t>
  </si>
  <si>
    <t>0406010943 REVASCULARIZACAO MIOCARDICA S/ USO DE EXTRACORPOREA</t>
  </si>
  <si>
    <t>0406010951 REVASCULARIZACAO MIOCARDICA S/ USO DE EXTRACORPOREA (C/ 2 OU MAIS ENXERTOS)</t>
  </si>
  <si>
    <t>0406010986 TROCA DE AORTA ASCENDENTE</t>
  </si>
  <si>
    <t>0406011010 TROCA DE ELETRODOS DE DESFIBRILADOR DE CARDIO-DESFIBRILADOR TRANSVENOSO</t>
  </si>
  <si>
    <t>0406011028 TROCA DE ELETRODOS DE DESFIBRILADOR NO CARDIO-DESFIBRILADOR MULTI-SITIO</t>
  </si>
  <si>
    <t>0406011036 TROCA DE ELETRODOS DE MARCAPASSO DE CAMARA DUPLA</t>
  </si>
  <si>
    <t>0406011095 TROCA DE ELETRODOS DE SEIO CORONARIO NO CARDIOVERSOR DESFIBRILADOR MULTI-SITIO</t>
  </si>
  <si>
    <t>0406011109 TROCA DE GERADOR DE CARDIO-DESFIBRILADOR DE CAMARA UNICA / DUPLA</t>
  </si>
  <si>
    <t>0406011117 TROCA DE GERADOR DE CARDIO-DESFIBRILADOR MULTI-SITIO</t>
  </si>
  <si>
    <t>0406011125 TROCA DE GERADOR DE MARCAPASSO DE CAMARA DUPLA</t>
  </si>
  <si>
    <t>0406011141 TROCA DE GERADOR DE MARCAPASSO MULTI-SITIO</t>
  </si>
  <si>
    <t>0406011150 TROCA DE GERADOR E DE ELETRODO DE MARCAPASSO DE CAMARA UNICA</t>
  </si>
  <si>
    <t>0406011184 TROCA DE GERADOR E DE ELETRODOS DE MARCAPASSO DE CAMARA DUPLA</t>
  </si>
  <si>
    <t>0406011206 TROCA VALVAR C/ REVASCULARIZACAO MIOCARDICA</t>
  </si>
  <si>
    <t>0406011311 ANASTOMOSE SISTEMICO-PULMONAR (CRIANCA E ADOLESCENTE)</t>
  </si>
  <si>
    <t>0406011320 BANDAGEM DA ARTERIA PULMONAR (CRIANCA E ADOLESCENTE)</t>
  </si>
  <si>
    <t>0406011338 CORRECAO DE COARCTACAO DA AORTA (CRIANCA E ADOLESCENTE)</t>
  </si>
  <si>
    <t>0406011427 CORRECAO DE PERSISTENCIA DO CANAL ARTERIAL (CRIANCA E ADOLESCENTE)</t>
  </si>
  <si>
    <t>0406011443 CORRECOES DE ANOMALIAS DO ARCO AORTICO (CRIANCA E ADOLESCENTE)</t>
  </si>
  <si>
    <t>0406011451 FECHAMENTO DE COMUNICACAO INTERATRIAL (CRIANCA E ADOLESCENTE)</t>
  </si>
  <si>
    <t>0406011460 FECHAMENTO DE COMUNICACAO INTERVENTRICULAR (CRIANCA E ADOLESCENTE)</t>
  </si>
  <si>
    <t>0406011494 RESSECCAO DE MEMBRANA SUB-AORTICA (CRIANCA E ADOLESCENTE)</t>
  </si>
  <si>
    <t>0406020302 PLASTIA ARTERIAL COM REMENDO (QUALQUER TECNICA)</t>
  </si>
  <si>
    <t>0406020310 PONTE AXILO-BIFEMURAL</t>
  </si>
  <si>
    <t>0406020345 PONTE FEMORO-FEMURAL CRUZADA</t>
  </si>
  <si>
    <t>0406020370 PONTE-TROMBOENDARTERECTOMIA DE CAROTIDA</t>
  </si>
  <si>
    <t>0406020388 PONTE-TROMBOENDARTERECTOMIA ILIACO-FEMURAL</t>
  </si>
  <si>
    <t>0406020442 REVASCULARIZACAO POR PONTE / TROMBOENDARTERECTOMIA FEMURO-POPLITEA DISTAL</t>
  </si>
  <si>
    <t>0406020450 REVASCULARIZACAO POR PONTE / TROMBOENDARTERECTOMIA FEMURO-POPLITEA PROXIMAL</t>
  </si>
  <si>
    <t>0406030014 ANGIOPLASTIA CORONARIANA</t>
  </si>
  <si>
    <t>0406030022 ANGIOPLASTIA CORONARIANA C/ IMPLANTE DE DOIS STENTS</t>
  </si>
  <si>
    <t>0406030030 ANGIOPLASTIA CORONARIANA COM IMPLANTE DE STENT</t>
  </si>
  <si>
    <t>0406030049 ANGIOPLASTIA CORONARIANA PRIMARIA</t>
  </si>
  <si>
    <t>0406030057 ANGIOPLASTIA COM IMPLANTE DE DUPLO STENT EM AORTA/ARTERIA PULMONAR E RAMOS</t>
  </si>
  <si>
    <t>0406030073 ANGIOPLASTIA EM ENXERTO CORONARIANO (COM IMPLANTE DE STENT)</t>
  </si>
  <si>
    <t>0406030103 RETIRADA DE CORPO ESTRANHO DE SISTEMA CARDIOVASCULAR POR TECNICAS HEMODINAMICAS</t>
  </si>
  <si>
    <t>0406030154 FECHAMENTO PERCUTANEO DE COMUNICACAO INTERATRIAL SEPTAL.</t>
  </si>
  <si>
    <t>0406030162 IMPLANTE PERCUTANEO DE VALVULA AORTICA (TAVI), POR VIA TRANSFEMORAL</t>
  </si>
  <si>
    <t>0406040028 ANGIOPLASTIA INTRALUMINAL DE AORTA, VEIA CAVA / VASOS ILIACOS (COM STENT)</t>
  </si>
  <si>
    <t>0406040052 ANGIOPLASTIA INTRALUMINAL DE VASOS DAS EXTREMIDADES (SEM STENT)</t>
  </si>
  <si>
    <t>0406040060 ANGIOPLASTIA INTRALUMINAL DE VASOS DAS EXTREMIDADES (COM STENT NAO RECOBERTO)</t>
  </si>
  <si>
    <t>0406040079 ANGIOPLASTIA INTRALUMINAL DE VASOS DAS EXTREMIDADES (COM STENT RECOBERTO)</t>
  </si>
  <si>
    <t>0406040087 ANGIOPLASTIA INTRALUMINAL DE VASOS DO PESCOCO / TRONCOS SUPRA-AORTICOS (SEM STENT)</t>
  </si>
  <si>
    <t>0406040095 ANGIOPLASTIA INTRALUMINAL DE VASOS DO PESCOCO OU TRONCOS SUPRA-AORTICOS (COM STENT NAO RECOBERTO)</t>
  </si>
  <si>
    <t>0406040125 ANGIOPLASTIA INTRALUMINAL DE VASOS VISCERAIS / RENAIS</t>
  </si>
  <si>
    <t>0406040133 ANGIOPLASTIA INTRALUMINAL DOS VASOS DO PESCOCO / TRONCOS SUPRA-AORTICOS (COM STENT RECOBERTO)</t>
  </si>
  <si>
    <t>0406040141 COLOCACAO PERCUTANEA DE FILTRO DE VEIA CAVA (NA TROMBOSE VENOSA PERIFERICA E EMBOLIA PULMONAR)</t>
  </si>
  <si>
    <t>0406040150 CORRECAO ENDOVASCULAR DE ANEURISMA / DISSECCAO DA AORTA ABDOMINAL COM ENDOPROTESE RETA / CONICA</t>
  </si>
  <si>
    <t>0406040168 CORRECAO ENDOVASCULAR DE ANEURISMA / DISSECCAO DA AORTA ABDOMINAL E ILIACAS COM ENDOPROTESE BIF</t>
  </si>
  <si>
    <t>0406040176 CORRECAO ENDOVASCULAR DE ANEURISMA / DISSECCAO DA AORTA TORACICA COM ENDOPROTESE RETA OU CONIC</t>
  </si>
  <si>
    <t>0406040184 CORRECAO ENDOVASCULAR DE ANEURISMA / DISSECCAO DAS ILIACAS COM ENDOPROTESE TUBULAR</t>
  </si>
  <si>
    <t>0406040192 EMBOLIZACAO ARTERIAL DE HEMORRAGIA DIGESTIVA (INCLUI PROCEDIMENTO ENDOSCOPICO E/OU ESTUDO ANGIOGR</t>
  </si>
  <si>
    <t>0406040206 EMBOLIZACAO DE MALFORMACAO VASCULAR ARTERIO-VENOSA (INCLUI ESTUDO ANGIOGRAFICO)</t>
  </si>
  <si>
    <t>0406040214 EMBOLIZACAO DE MALFORMACAO VASCULAR POR PUNCAO DIRETA (INCLUI DROGAS EMBOLIZANTES)</t>
  </si>
  <si>
    <t>0406040265 IMPLANTACAO DE SHUNT INTRA-HEPATICO PORTO-SISTEMICO (TIPS) COM STENT NAO RECOBERTO</t>
  </si>
  <si>
    <t>0406040303 TRATAMENTO DE HEMATURIA OU SANGRAMENTO GENITAL POR EMBOLIZACAO (INCLUI ESTUDO ANGIOGRAFICO E/OU EN</t>
  </si>
  <si>
    <t>0406040320 TRATAMENTO ENDOVASCULAR DE FISTULAS ARTERIOVENOSAS</t>
  </si>
  <si>
    <t>0406040338 TRATAMENTO ENDOVASCULAR DO PSEUDOANEURISMA</t>
  </si>
  <si>
    <t>0406050015 ESTUDO ELETROFISIOLOGICO DIAGNOSTICO</t>
  </si>
  <si>
    <t>0406050023 ESTUDO ELETROFISIOLOGICO TERAPEUTICO I (ABLACAO DE FLUTTER ATRIAL)</t>
  </si>
  <si>
    <t>0406050040 ESTUDO ELETROFISIOLOGICO TERAPEUTICO I (ABLACAO DE TAQUICARDIA POR REENTRADA NODAL DE VIAS ANOMA</t>
  </si>
  <si>
    <t>0406050066 ESTUDO ELETROFISIOLOGICO TERAPEUTICO II (ABLACAO DAS VIAS ANOMALAS MULTIPLAS)</t>
  </si>
  <si>
    <t>0406050074 ESTUDO ELETROFISIOLOGICO TERAPEUTICO II (ABLACAO DE FIBRILACAO ATRIAL)</t>
  </si>
  <si>
    <t>0406050112 ESTUDO ELETROFISIOLOGICO TERAPEUTICO II (ABLACAO DE TAQUICARDIA VENTRICULAR IDIOPATICA DO SEIO D</t>
  </si>
  <si>
    <t>0406050139 ESTUDO ELETROFISIOLOGICO TERAPEUTICO II (ABLACAO DE VIAS ANOMALAS ESQUERDAS)</t>
  </si>
  <si>
    <t xml:space="preserve">Total </t>
  </si>
  <si>
    <t>ESTAB_AC_ONCO 0406 com cid de onco Financiamento MAC</t>
  </si>
  <si>
    <t>ESTAB_AC_ONCO 0403 com CID de Onco Financiamento MAC</t>
  </si>
  <si>
    <t>ESTAB_AC_ONCO 0408 Com CID de Onco Financiamento MAC</t>
  </si>
  <si>
    <t>NEUROENDO VASCULAR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</si>
</sst>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0" xfId="1" applyFont="1"/>
    <xf numFmtId="0" fontId="0" fillId="0" borderId="0" xfId="0" applyBorder="1"/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44" fontId="0" fillId="0" borderId="1" xfId="1" applyFont="1" applyBorder="1" applyAlignment="1">
      <alignment horizontal="centerContinuous" vertical="center"/>
    </xf>
    <xf numFmtId="0" fontId="0" fillId="0" borderId="1" xfId="0" applyBorder="1" applyAlignment="1">
      <alignment horizontal="centerContinuous"/>
    </xf>
    <xf numFmtId="44" fontId="0" fillId="0" borderId="1" xfId="1" applyFont="1" applyBorder="1" applyAlignment="1">
      <alignment horizontal="centerContinuous"/>
    </xf>
    <xf numFmtId="44" fontId="0" fillId="0" borderId="1" xfId="1" applyFont="1" applyBorder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0" xfId="0" applyNumberFormat="1"/>
    <xf numFmtId="0" fontId="0" fillId="0" borderId="1" xfId="0" applyBorder="1" applyAlignment="1"/>
    <xf numFmtId="1" fontId="0" fillId="0" borderId="1" xfId="0" applyNumberFormat="1" applyBorder="1" applyAlignment="1"/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44" fontId="0" fillId="0" borderId="0" xfId="1" applyFont="1" applyBorder="1"/>
    <xf numFmtId="1" fontId="0" fillId="0" borderId="1" xfId="0" applyNumberFormat="1" applyBorder="1" applyAlignment="1">
      <alignment horizontal="centerContinuous" vertical="center"/>
    </xf>
    <xf numFmtId="1" fontId="0" fillId="0" borderId="1" xfId="0" applyNumberFormat="1" applyBorder="1"/>
    <xf numFmtId="1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1" xfId="0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Border="1"/>
    <xf numFmtId="0" fontId="2" fillId="2" borderId="1" xfId="0" applyFont="1" applyFill="1" applyBorder="1"/>
    <xf numFmtId="44" fontId="2" fillId="2" borderId="1" xfId="1" applyFont="1" applyFill="1" applyBorder="1" applyAlignment="1">
      <alignment horizontal="center" vertical="center"/>
    </xf>
    <xf numFmtId="44" fontId="2" fillId="2" borderId="1" xfId="1" applyFont="1" applyFill="1" applyBorder="1"/>
    <xf numFmtId="0" fontId="2" fillId="0" borderId="0" xfId="0" applyFont="1" applyAlignment="1">
      <alignment horizontal="center" vertical="center" wrapText="1"/>
    </xf>
    <xf numFmtId="44" fontId="2" fillId="0" borderId="1" xfId="0" applyNumberFormat="1" applyFont="1" applyBorder="1"/>
    <xf numFmtId="0" fontId="2" fillId="3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contro%20de%20Contas%20Cardiologia%20Junho%20de%202025,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TOS FINANCEIROS"/>
      <sheetName val="PRODUÇÃO TABWIN "/>
      <sheetName val="CIRURGIA CARDÍACA E MÚLTIPLAS"/>
      <sheetName val="MARCAPASSO"/>
      <sheetName val="CARDIO INTERVENCIONISTA"/>
      <sheetName val="CARDIO ENDOVASCULAR"/>
      <sheetName val="ELETROFISIOLOGIA"/>
      <sheetName val="CIRURGIA VASCULAR"/>
      <sheetName val="TABNET"/>
      <sheetName val="CATETERISMO CARDÍACO"/>
      <sheetName val="VALORES EXCEDENTES"/>
      <sheetName val="DELIBERAÇÃO"/>
      <sheetName val="Produção Por Procedimento"/>
      <sheetName val="Carater de Atendimento "/>
      <sheetName val="Serie Histórica"/>
      <sheetName val="Deliberação PPI"/>
      <sheetName val="PHC"/>
    </sheetNames>
    <sheetDataSet>
      <sheetData sheetId="0"/>
      <sheetData sheetId="1">
        <row r="215">
          <cell r="E215">
            <v>6896136.379999999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0">
          <cell r="G30">
            <v>29207.920000000006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DFBF-502C-486E-B34F-5E08199343DB}">
  <dimension ref="A2:U279"/>
  <sheetViews>
    <sheetView topLeftCell="A8" zoomScale="80" zoomScaleNormal="80" workbookViewId="0">
      <selection activeCell="G215" sqref="G215"/>
    </sheetView>
  </sheetViews>
  <sheetFormatPr defaultRowHeight="15" x14ac:dyDescent="0.25"/>
  <cols>
    <col min="1" max="1" width="124.42578125" bestFit="1" customWidth="1"/>
    <col min="2" max="2" width="15.5703125" style="1" customWidth="1"/>
    <col min="3" max="3" width="19.28515625" style="2" customWidth="1"/>
    <col min="4" max="4" width="10.85546875" customWidth="1"/>
    <col min="5" max="5" width="18.28515625" style="6" customWidth="1"/>
    <col min="6" max="6" width="14.28515625" bestFit="1" customWidth="1"/>
    <col min="7" max="7" width="13.28515625" bestFit="1" customWidth="1"/>
    <col min="8" max="13" width="14.28515625" bestFit="1" customWidth="1"/>
    <col min="14" max="16" width="13.28515625" bestFit="1" customWidth="1"/>
    <col min="17" max="17" width="14.28515625" bestFit="1" customWidth="1"/>
    <col min="18" max="20" width="13.28515625" bestFit="1" customWidth="1"/>
    <col min="21" max="21" width="15.85546875" bestFit="1" customWidth="1"/>
  </cols>
  <sheetData>
    <row r="2" spans="1:3" x14ac:dyDescent="0.25">
      <c r="A2" s="3" t="s">
        <v>23</v>
      </c>
      <c r="B2" s="4" t="s">
        <v>0</v>
      </c>
      <c r="C2" s="5" t="s">
        <v>1</v>
      </c>
    </row>
    <row r="3" spans="1:3" x14ac:dyDescent="0.25">
      <c r="A3" s="3" t="s">
        <v>2</v>
      </c>
      <c r="B3" s="4">
        <v>0</v>
      </c>
      <c r="C3" s="5">
        <v>0</v>
      </c>
    </row>
    <row r="4" spans="1:3" x14ac:dyDescent="0.25">
      <c r="A4" s="3" t="s">
        <v>3</v>
      </c>
      <c r="B4" s="4">
        <v>0</v>
      </c>
      <c r="C4" s="5">
        <v>0</v>
      </c>
    </row>
    <row r="5" spans="1:3" x14ac:dyDescent="0.25">
      <c r="A5" s="3" t="s">
        <v>4</v>
      </c>
      <c r="B5" s="4">
        <v>103</v>
      </c>
      <c r="C5" s="5">
        <v>400490</v>
      </c>
    </row>
    <row r="6" spans="1:3" x14ac:dyDescent="0.25">
      <c r="A6" s="3" t="s">
        <v>5</v>
      </c>
      <c r="B6" s="4">
        <v>50</v>
      </c>
      <c r="C6" s="5">
        <v>232017</v>
      </c>
    </row>
    <row r="7" spans="1:3" x14ac:dyDescent="0.25">
      <c r="A7" s="3" t="s">
        <v>6</v>
      </c>
      <c r="B7" s="4">
        <v>99</v>
      </c>
      <c r="C7" s="5">
        <v>431818</v>
      </c>
    </row>
    <row r="8" spans="1:3" x14ac:dyDescent="0.25">
      <c r="A8" s="3" t="s">
        <v>7</v>
      </c>
      <c r="B8" s="4">
        <v>47</v>
      </c>
      <c r="C8" s="5">
        <v>217954</v>
      </c>
    </row>
    <row r="9" spans="1:3" x14ac:dyDescent="0.25">
      <c r="A9" s="3" t="s">
        <v>8</v>
      </c>
      <c r="B9" s="4">
        <v>46</v>
      </c>
      <c r="C9" s="5">
        <v>170986</v>
      </c>
    </row>
    <row r="10" spans="1:3" x14ac:dyDescent="0.25">
      <c r="A10" s="3" t="s">
        <v>9</v>
      </c>
      <c r="B10" s="4">
        <v>0</v>
      </c>
      <c r="C10" s="5">
        <v>0</v>
      </c>
    </row>
    <row r="11" spans="1:3" x14ac:dyDescent="0.25">
      <c r="A11" s="3" t="s">
        <v>10</v>
      </c>
      <c r="B11" s="4">
        <v>77</v>
      </c>
      <c r="C11" s="5">
        <v>331525</v>
      </c>
    </row>
    <row r="12" spans="1:3" x14ac:dyDescent="0.25">
      <c r="A12" s="3" t="s">
        <v>11</v>
      </c>
      <c r="B12" s="4">
        <v>73</v>
      </c>
      <c r="C12" s="5">
        <v>301298</v>
      </c>
    </row>
    <row r="13" spans="1:3" x14ac:dyDescent="0.25">
      <c r="A13" s="3" t="s">
        <v>12</v>
      </c>
      <c r="B13" s="4">
        <v>0</v>
      </c>
      <c r="C13" s="5">
        <v>0</v>
      </c>
    </row>
    <row r="14" spans="1:3" x14ac:dyDescent="0.25">
      <c r="A14" s="3" t="s">
        <v>13</v>
      </c>
      <c r="B14" s="4">
        <v>143</v>
      </c>
      <c r="C14" s="5">
        <v>541963</v>
      </c>
    </row>
    <row r="15" spans="1:3" x14ac:dyDescent="0.25">
      <c r="A15" s="3" t="s">
        <v>14</v>
      </c>
      <c r="B15" s="4">
        <v>55</v>
      </c>
      <c r="C15" s="5">
        <v>272256</v>
      </c>
    </row>
    <row r="16" spans="1:3" x14ac:dyDescent="0.25">
      <c r="A16" s="3" t="s">
        <v>15</v>
      </c>
      <c r="B16" s="4">
        <v>0</v>
      </c>
      <c r="C16" s="5">
        <v>0</v>
      </c>
    </row>
    <row r="17" spans="1:3" x14ac:dyDescent="0.25">
      <c r="A17" s="3" t="s">
        <v>16</v>
      </c>
      <c r="B17" s="4">
        <v>0</v>
      </c>
      <c r="C17" s="5">
        <v>0</v>
      </c>
    </row>
    <row r="18" spans="1:3" x14ac:dyDescent="0.25">
      <c r="A18" s="3" t="s">
        <v>17</v>
      </c>
      <c r="B18" s="4">
        <v>0</v>
      </c>
      <c r="C18" s="5">
        <v>0</v>
      </c>
    </row>
    <row r="19" spans="1:3" x14ac:dyDescent="0.25">
      <c r="A19" s="3" t="s">
        <v>18</v>
      </c>
      <c r="B19" s="4">
        <v>88</v>
      </c>
      <c r="C19" s="5">
        <v>384903</v>
      </c>
    </row>
    <row r="20" spans="1:3" x14ac:dyDescent="0.25">
      <c r="A20" s="3" t="s">
        <v>19</v>
      </c>
      <c r="B20" s="4">
        <v>0</v>
      </c>
      <c r="C20" s="5">
        <v>0</v>
      </c>
    </row>
    <row r="21" spans="1:3" x14ac:dyDescent="0.25">
      <c r="A21" s="3" t="s">
        <v>20</v>
      </c>
      <c r="B21" s="4">
        <v>0</v>
      </c>
      <c r="C21" s="5">
        <v>0</v>
      </c>
    </row>
    <row r="22" spans="1:3" x14ac:dyDescent="0.25">
      <c r="A22" s="3" t="s">
        <v>21</v>
      </c>
      <c r="B22" s="4">
        <v>0</v>
      </c>
      <c r="C22" s="5">
        <v>0</v>
      </c>
    </row>
    <row r="23" spans="1:3" x14ac:dyDescent="0.25">
      <c r="A23" s="3" t="s">
        <v>22</v>
      </c>
      <c r="B23" s="4">
        <v>781</v>
      </c>
      <c r="C23" s="5">
        <v>3285210</v>
      </c>
    </row>
    <row r="26" spans="1:3" x14ac:dyDescent="0.25">
      <c r="A26" s="3" t="s">
        <v>24</v>
      </c>
      <c r="B26" s="4" t="s">
        <v>0</v>
      </c>
      <c r="C26" s="5" t="s">
        <v>1</v>
      </c>
    </row>
    <row r="27" spans="1:3" x14ac:dyDescent="0.25">
      <c r="A27" s="3" t="s">
        <v>3</v>
      </c>
      <c r="B27" s="4">
        <v>0</v>
      </c>
      <c r="C27" s="5">
        <v>0</v>
      </c>
    </row>
    <row r="28" spans="1:3" x14ac:dyDescent="0.25">
      <c r="A28" s="3" t="s">
        <v>4</v>
      </c>
      <c r="B28" s="4">
        <v>2698</v>
      </c>
      <c r="C28" s="5">
        <v>1173002.02</v>
      </c>
    </row>
    <row r="29" spans="1:3" x14ac:dyDescent="0.25">
      <c r="A29" s="3" t="s">
        <v>5</v>
      </c>
      <c r="B29" s="4">
        <v>813</v>
      </c>
      <c r="C29" s="5">
        <v>469190.21</v>
      </c>
    </row>
    <row r="30" spans="1:3" x14ac:dyDescent="0.25">
      <c r="A30" s="3" t="s">
        <v>6</v>
      </c>
      <c r="B30" s="4">
        <v>2026</v>
      </c>
      <c r="C30" s="5">
        <v>1249614.6399999999</v>
      </c>
    </row>
    <row r="31" spans="1:3" x14ac:dyDescent="0.25">
      <c r="A31" s="3" t="s">
        <v>7</v>
      </c>
      <c r="B31" s="4">
        <v>1022</v>
      </c>
      <c r="C31" s="5">
        <v>472343.05</v>
      </c>
    </row>
    <row r="32" spans="1:3" x14ac:dyDescent="0.25">
      <c r="A32" s="3" t="s">
        <v>8</v>
      </c>
      <c r="B32" s="4">
        <v>968</v>
      </c>
      <c r="C32" s="5">
        <v>414415.21</v>
      </c>
    </row>
    <row r="33" spans="1:3" x14ac:dyDescent="0.25">
      <c r="A33" s="3" t="s">
        <v>9</v>
      </c>
      <c r="B33" s="4">
        <v>578</v>
      </c>
      <c r="C33" s="5">
        <v>319754.32</v>
      </c>
    </row>
    <row r="34" spans="1:3" x14ac:dyDescent="0.25">
      <c r="A34" s="3" t="s">
        <v>10</v>
      </c>
      <c r="B34" s="4">
        <v>1178</v>
      </c>
      <c r="C34" s="5">
        <v>612129.19999999995</v>
      </c>
    </row>
    <row r="35" spans="1:3" x14ac:dyDescent="0.25">
      <c r="A35" s="3" t="s">
        <v>11</v>
      </c>
      <c r="B35" s="4">
        <v>1681</v>
      </c>
      <c r="C35" s="5">
        <v>1010538.46</v>
      </c>
    </row>
    <row r="36" spans="1:3" x14ac:dyDescent="0.25">
      <c r="A36" s="3" t="s">
        <v>12</v>
      </c>
      <c r="B36" s="4">
        <v>513</v>
      </c>
      <c r="C36" s="5">
        <v>263448.40000000002</v>
      </c>
    </row>
    <row r="37" spans="1:3" x14ac:dyDescent="0.25">
      <c r="A37" s="3" t="s">
        <v>13</v>
      </c>
      <c r="B37" s="4">
        <v>2538</v>
      </c>
      <c r="C37" s="5">
        <v>1468849.51</v>
      </c>
    </row>
    <row r="38" spans="1:3" x14ac:dyDescent="0.25">
      <c r="A38" s="3" t="s">
        <v>14</v>
      </c>
      <c r="B38" s="4">
        <v>1763</v>
      </c>
      <c r="C38" s="5">
        <v>901254.73</v>
      </c>
    </row>
    <row r="39" spans="1:3" x14ac:dyDescent="0.25">
      <c r="A39" s="3" t="s">
        <v>15</v>
      </c>
      <c r="B39" s="4">
        <v>602</v>
      </c>
      <c r="C39" s="5">
        <v>284859.09999999998</v>
      </c>
    </row>
    <row r="40" spans="1:3" x14ac:dyDescent="0.25">
      <c r="A40" s="3" t="s">
        <v>16</v>
      </c>
      <c r="B40" s="4">
        <v>0</v>
      </c>
      <c r="C40" s="5">
        <v>0</v>
      </c>
    </row>
    <row r="41" spans="1:3" x14ac:dyDescent="0.25">
      <c r="A41" s="3" t="s">
        <v>17</v>
      </c>
      <c r="B41" s="4">
        <v>77</v>
      </c>
      <c r="C41" s="5">
        <v>162127.57999999999</v>
      </c>
    </row>
    <row r="42" spans="1:3" x14ac:dyDescent="0.25">
      <c r="A42" s="3" t="s">
        <v>18</v>
      </c>
      <c r="B42" s="4">
        <v>2038</v>
      </c>
      <c r="C42" s="5">
        <v>1045443.39</v>
      </c>
    </row>
    <row r="43" spans="1:3" x14ac:dyDescent="0.25">
      <c r="A43" s="3" t="s">
        <v>19</v>
      </c>
      <c r="B43" s="4">
        <v>630</v>
      </c>
      <c r="C43" s="5">
        <v>512044.67</v>
      </c>
    </row>
    <row r="44" spans="1:3" x14ac:dyDescent="0.25">
      <c r="A44" s="3" t="s">
        <v>20</v>
      </c>
      <c r="B44" s="4">
        <v>37</v>
      </c>
      <c r="C44" s="5">
        <v>57251.45</v>
      </c>
    </row>
    <row r="45" spans="1:3" x14ac:dyDescent="0.25">
      <c r="A45" s="3" t="s">
        <v>21</v>
      </c>
      <c r="B45" s="4">
        <v>310</v>
      </c>
      <c r="C45" s="5">
        <v>162723.04999999999</v>
      </c>
    </row>
    <row r="46" spans="1:3" x14ac:dyDescent="0.25">
      <c r="A46" s="3" t="s">
        <v>22</v>
      </c>
      <c r="B46" s="4">
        <f>SUM(B27:B45)</f>
        <v>19472</v>
      </c>
      <c r="C46" s="5">
        <f>SUM(C27:C45)</f>
        <v>10578988.99</v>
      </c>
    </row>
    <row r="47" spans="1:3" x14ac:dyDescent="0.25">
      <c r="A47" s="7"/>
      <c r="B47" s="8"/>
      <c r="C47" s="9"/>
    </row>
    <row r="49" spans="1:5" x14ac:dyDescent="0.25">
      <c r="A49" s="3"/>
      <c r="B49" s="10" t="s">
        <v>46</v>
      </c>
      <c r="C49" s="11"/>
      <c r="D49" s="12" t="s">
        <v>47</v>
      </c>
      <c r="E49" s="13"/>
    </row>
    <row r="50" spans="1:5" x14ac:dyDescent="0.25">
      <c r="A50" s="3" t="s">
        <v>25</v>
      </c>
      <c r="B50" s="4" t="s">
        <v>0</v>
      </c>
      <c r="C50" s="5" t="s">
        <v>26</v>
      </c>
      <c r="D50" s="3" t="s">
        <v>0</v>
      </c>
      <c r="E50" s="14" t="s">
        <v>26</v>
      </c>
    </row>
    <row r="51" spans="1:5" x14ac:dyDescent="0.25">
      <c r="A51" s="3" t="s">
        <v>27</v>
      </c>
      <c r="B51" s="4">
        <v>14</v>
      </c>
      <c r="C51" s="5">
        <v>75158.710000000006</v>
      </c>
      <c r="D51" s="15">
        <v>5</v>
      </c>
      <c r="E51" s="14">
        <v>19321.89</v>
      </c>
    </row>
    <row r="52" spans="1:5" x14ac:dyDescent="0.25">
      <c r="A52" s="3" t="s">
        <v>28</v>
      </c>
      <c r="B52" s="4">
        <v>123</v>
      </c>
      <c r="C52" s="5">
        <v>356845.66</v>
      </c>
      <c r="D52" s="15">
        <v>1</v>
      </c>
      <c r="E52" s="14">
        <v>5403.43</v>
      </c>
    </row>
    <row r="53" spans="1:5" x14ac:dyDescent="0.25">
      <c r="A53" s="3" t="s">
        <v>29</v>
      </c>
      <c r="B53" s="4">
        <v>73</v>
      </c>
      <c r="C53" s="5">
        <v>312646.09999999998</v>
      </c>
      <c r="D53" s="15">
        <v>0</v>
      </c>
      <c r="E53" s="14">
        <v>0</v>
      </c>
    </row>
    <row r="54" spans="1:5" x14ac:dyDescent="0.25">
      <c r="A54" s="3" t="s">
        <v>30</v>
      </c>
      <c r="B54" s="4">
        <v>126</v>
      </c>
      <c r="C54" s="5">
        <v>486511.22</v>
      </c>
      <c r="D54" s="15">
        <v>7</v>
      </c>
      <c r="E54" s="14">
        <v>55628.17</v>
      </c>
    </row>
    <row r="55" spans="1:5" x14ac:dyDescent="0.25">
      <c r="A55" s="3" t="s">
        <v>31</v>
      </c>
      <c r="B55" s="4">
        <v>80</v>
      </c>
      <c r="C55" s="5">
        <v>248366.2</v>
      </c>
      <c r="D55" s="15">
        <v>4</v>
      </c>
      <c r="E55" s="14">
        <v>16094.08</v>
      </c>
    </row>
    <row r="56" spans="1:5" x14ac:dyDescent="0.25">
      <c r="A56" s="3" t="s">
        <v>32</v>
      </c>
      <c r="B56" s="4">
        <v>36</v>
      </c>
      <c r="C56" s="5">
        <v>125288.12</v>
      </c>
      <c r="D56" s="15">
        <v>0</v>
      </c>
      <c r="E56" s="14">
        <v>0</v>
      </c>
    </row>
    <row r="57" spans="1:5" x14ac:dyDescent="0.25">
      <c r="A57" s="3" t="s">
        <v>33</v>
      </c>
      <c r="B57" s="4">
        <v>57</v>
      </c>
      <c r="C57" s="5">
        <v>205150.96</v>
      </c>
      <c r="D57" s="15">
        <v>13</v>
      </c>
      <c r="E57" s="14">
        <v>20596.810000000001</v>
      </c>
    </row>
    <row r="58" spans="1:5" x14ac:dyDescent="0.25">
      <c r="A58" s="3" t="s">
        <v>34</v>
      </c>
      <c r="B58" s="4">
        <v>134</v>
      </c>
      <c r="C58" s="5">
        <v>835642.98</v>
      </c>
      <c r="D58" s="15">
        <v>13</v>
      </c>
      <c r="E58" s="14">
        <v>100158.77</v>
      </c>
    </row>
    <row r="59" spans="1:5" x14ac:dyDescent="0.25">
      <c r="A59" s="3" t="s">
        <v>35</v>
      </c>
      <c r="B59" s="4">
        <v>126</v>
      </c>
      <c r="C59" s="5">
        <v>546812.62</v>
      </c>
      <c r="D59" s="15">
        <v>2</v>
      </c>
      <c r="E59" s="14">
        <v>4003.31</v>
      </c>
    </row>
    <row r="60" spans="1:5" x14ac:dyDescent="0.25">
      <c r="A60" s="3" t="s">
        <v>36</v>
      </c>
      <c r="B60" s="4">
        <v>36</v>
      </c>
      <c r="C60" s="5">
        <v>206452.9</v>
      </c>
      <c r="D60" s="15">
        <v>4</v>
      </c>
      <c r="E60" s="14">
        <v>13602.09</v>
      </c>
    </row>
    <row r="61" spans="1:5" x14ac:dyDescent="0.25">
      <c r="A61" s="3" t="s">
        <v>37</v>
      </c>
      <c r="B61" s="4">
        <v>219</v>
      </c>
      <c r="C61" s="5">
        <v>908792.39</v>
      </c>
      <c r="D61" s="15">
        <v>2</v>
      </c>
      <c r="E61" s="14">
        <v>6754.63</v>
      </c>
    </row>
    <row r="62" spans="1:5" x14ac:dyDescent="0.25">
      <c r="A62" s="3" t="s">
        <v>38</v>
      </c>
      <c r="B62" s="4">
        <v>126</v>
      </c>
      <c r="C62" s="5">
        <v>709002.66</v>
      </c>
      <c r="D62" s="15">
        <v>4</v>
      </c>
      <c r="E62" s="14">
        <v>15909.19</v>
      </c>
    </row>
    <row r="63" spans="1:5" x14ac:dyDescent="0.25">
      <c r="A63" s="3" t="s">
        <v>39</v>
      </c>
      <c r="B63" s="4">
        <v>41</v>
      </c>
      <c r="C63" s="5">
        <v>178427.73</v>
      </c>
      <c r="D63" s="15">
        <v>0</v>
      </c>
      <c r="E63" s="14">
        <v>0</v>
      </c>
    </row>
    <row r="64" spans="1:5" x14ac:dyDescent="0.25">
      <c r="A64" s="3" t="s">
        <v>40</v>
      </c>
      <c r="B64" s="4">
        <v>16</v>
      </c>
      <c r="C64" s="5">
        <v>63639.78</v>
      </c>
      <c r="D64" s="15">
        <v>2</v>
      </c>
      <c r="E64" s="14">
        <v>6582.79</v>
      </c>
    </row>
    <row r="65" spans="1:5" x14ac:dyDescent="0.25">
      <c r="A65" s="3" t="s">
        <v>41</v>
      </c>
      <c r="B65" s="4">
        <v>8</v>
      </c>
      <c r="C65" s="5">
        <v>28894.35</v>
      </c>
      <c r="D65" s="15">
        <v>1</v>
      </c>
      <c r="E65" s="14">
        <v>3958.07</v>
      </c>
    </row>
    <row r="66" spans="1:5" x14ac:dyDescent="0.25">
      <c r="A66" s="3" t="s">
        <v>42</v>
      </c>
      <c r="B66" s="4">
        <v>108</v>
      </c>
      <c r="C66" s="5">
        <v>583097.21</v>
      </c>
      <c r="D66" s="15">
        <v>3</v>
      </c>
      <c r="E66" s="14">
        <v>14858.01</v>
      </c>
    </row>
    <row r="67" spans="1:5" x14ac:dyDescent="0.25">
      <c r="A67" s="3" t="s">
        <v>43</v>
      </c>
      <c r="B67" s="4">
        <v>46</v>
      </c>
      <c r="C67" s="5">
        <v>192407.94</v>
      </c>
      <c r="D67" s="15">
        <v>5</v>
      </c>
      <c r="E67" s="14">
        <v>10883.53</v>
      </c>
    </row>
    <row r="68" spans="1:5" x14ac:dyDescent="0.25">
      <c r="A68" s="3" t="s">
        <v>44</v>
      </c>
      <c r="B68" s="4">
        <v>9</v>
      </c>
      <c r="C68" s="5">
        <v>53204.81</v>
      </c>
      <c r="D68" s="15">
        <v>1</v>
      </c>
      <c r="E68" s="14">
        <v>3492.22</v>
      </c>
    </row>
    <row r="69" spans="1:5" x14ac:dyDescent="0.25">
      <c r="A69" s="3" t="s">
        <v>45</v>
      </c>
      <c r="B69" s="4">
        <v>26</v>
      </c>
      <c r="C69" s="5">
        <v>83473.62</v>
      </c>
      <c r="D69" s="15">
        <v>6</v>
      </c>
      <c r="E69" s="14">
        <v>18213.259999999998</v>
      </c>
    </row>
    <row r="70" spans="1:5" x14ac:dyDescent="0.25">
      <c r="A70" s="3" t="s">
        <v>22</v>
      </c>
      <c r="B70" s="4">
        <v>1404</v>
      </c>
      <c r="C70" s="5">
        <v>6199815.96</v>
      </c>
      <c r="D70" s="15">
        <v>73</v>
      </c>
      <c r="E70" s="14">
        <v>315460.25</v>
      </c>
    </row>
    <row r="73" spans="1:5" x14ac:dyDescent="0.25">
      <c r="A73" s="3" t="s">
        <v>25</v>
      </c>
      <c r="B73" s="4" t="s">
        <v>131</v>
      </c>
      <c r="C73" s="5" t="s">
        <v>132</v>
      </c>
      <c r="D73" s="3" t="s">
        <v>22</v>
      </c>
    </row>
    <row r="74" spans="1:5" x14ac:dyDescent="0.25">
      <c r="A74" s="3" t="s">
        <v>27</v>
      </c>
      <c r="B74" s="23">
        <v>19</v>
      </c>
      <c r="C74" s="19">
        <v>0</v>
      </c>
      <c r="D74" s="23">
        <v>19</v>
      </c>
    </row>
    <row r="75" spans="1:5" x14ac:dyDescent="0.25">
      <c r="A75" s="3" t="s">
        <v>28</v>
      </c>
      <c r="B75" s="23">
        <v>117</v>
      </c>
      <c r="C75" s="19">
        <v>7</v>
      </c>
      <c r="D75" s="23">
        <v>124</v>
      </c>
    </row>
    <row r="76" spans="1:5" x14ac:dyDescent="0.25">
      <c r="A76" s="3" t="s">
        <v>29</v>
      </c>
      <c r="B76" s="23">
        <v>59</v>
      </c>
      <c r="C76" s="19">
        <v>14</v>
      </c>
      <c r="D76" s="23">
        <v>73</v>
      </c>
    </row>
    <row r="77" spans="1:5" x14ac:dyDescent="0.25">
      <c r="A77" s="3" t="s">
        <v>30</v>
      </c>
      <c r="B77" s="23">
        <v>98</v>
      </c>
      <c r="C77" s="19">
        <v>35</v>
      </c>
      <c r="D77" s="23">
        <v>133</v>
      </c>
    </row>
    <row r="78" spans="1:5" x14ac:dyDescent="0.25">
      <c r="A78" s="3" t="s">
        <v>31</v>
      </c>
      <c r="B78" s="23">
        <v>72</v>
      </c>
      <c r="C78" s="19">
        <v>12</v>
      </c>
      <c r="D78" s="23">
        <v>84</v>
      </c>
    </row>
    <row r="79" spans="1:5" x14ac:dyDescent="0.25">
      <c r="A79" s="3" t="s">
        <v>32</v>
      </c>
      <c r="B79" s="23">
        <v>24</v>
      </c>
      <c r="C79" s="19">
        <v>12</v>
      </c>
      <c r="D79" s="23">
        <v>36</v>
      </c>
    </row>
    <row r="80" spans="1:5" x14ac:dyDescent="0.25">
      <c r="A80" s="3" t="s">
        <v>33</v>
      </c>
      <c r="B80" s="23">
        <v>63</v>
      </c>
      <c r="C80" s="19">
        <v>7</v>
      </c>
      <c r="D80" s="23">
        <v>70</v>
      </c>
    </row>
    <row r="81" spans="1:21" x14ac:dyDescent="0.25">
      <c r="A81" s="3" t="s">
        <v>34</v>
      </c>
      <c r="B81" s="23">
        <v>137</v>
      </c>
      <c r="C81" s="19">
        <v>10</v>
      </c>
      <c r="D81" s="23">
        <v>147</v>
      </c>
    </row>
    <row r="82" spans="1:21" x14ac:dyDescent="0.25">
      <c r="A82" s="3" t="s">
        <v>35</v>
      </c>
      <c r="B82" s="23">
        <v>118</v>
      </c>
      <c r="C82" s="19">
        <v>10</v>
      </c>
      <c r="D82" s="23">
        <v>128</v>
      </c>
    </row>
    <row r="83" spans="1:21" x14ac:dyDescent="0.25">
      <c r="A83" s="3" t="s">
        <v>36</v>
      </c>
      <c r="B83" s="23">
        <v>29</v>
      </c>
      <c r="C83" s="19">
        <v>11</v>
      </c>
      <c r="D83" s="23">
        <v>40</v>
      </c>
    </row>
    <row r="84" spans="1:21" x14ac:dyDescent="0.25">
      <c r="A84" s="3" t="s">
        <v>37</v>
      </c>
      <c r="B84" s="23">
        <v>189</v>
      </c>
      <c r="C84" s="19">
        <v>32</v>
      </c>
      <c r="D84" s="23">
        <v>221</v>
      </c>
    </row>
    <row r="85" spans="1:21" x14ac:dyDescent="0.25">
      <c r="A85" s="3" t="s">
        <v>38</v>
      </c>
      <c r="B85" s="23">
        <v>107</v>
      </c>
      <c r="C85" s="19">
        <v>23</v>
      </c>
      <c r="D85" s="23">
        <v>130</v>
      </c>
    </row>
    <row r="86" spans="1:21" x14ac:dyDescent="0.25">
      <c r="A86" s="3" t="s">
        <v>39</v>
      </c>
      <c r="B86" s="23">
        <v>18</v>
      </c>
      <c r="C86" s="19">
        <v>23</v>
      </c>
      <c r="D86" s="23">
        <v>41</v>
      </c>
    </row>
    <row r="87" spans="1:21" x14ac:dyDescent="0.25">
      <c r="A87" s="3" t="s">
        <v>40</v>
      </c>
      <c r="B87" s="23">
        <v>6</v>
      </c>
      <c r="C87" s="19">
        <v>12</v>
      </c>
      <c r="D87" s="23">
        <v>18</v>
      </c>
    </row>
    <row r="88" spans="1:21" x14ac:dyDescent="0.25">
      <c r="A88" s="3" t="s">
        <v>41</v>
      </c>
      <c r="B88" s="23">
        <v>3</v>
      </c>
      <c r="C88" s="19">
        <v>6</v>
      </c>
      <c r="D88" s="23">
        <v>9</v>
      </c>
    </row>
    <row r="89" spans="1:21" x14ac:dyDescent="0.25">
      <c r="A89" s="3" t="s">
        <v>42</v>
      </c>
      <c r="B89" s="23">
        <v>89</v>
      </c>
      <c r="C89" s="19">
        <v>22</v>
      </c>
      <c r="D89" s="23">
        <v>111</v>
      </c>
    </row>
    <row r="90" spans="1:21" x14ac:dyDescent="0.25">
      <c r="A90" s="3" t="s">
        <v>43</v>
      </c>
      <c r="B90" s="23">
        <v>44</v>
      </c>
      <c r="C90" s="19">
        <v>7</v>
      </c>
      <c r="D90" s="23">
        <v>51</v>
      </c>
    </row>
    <row r="91" spans="1:21" x14ac:dyDescent="0.25">
      <c r="A91" s="3" t="s">
        <v>44</v>
      </c>
      <c r="B91" s="23">
        <v>5</v>
      </c>
      <c r="C91" s="19">
        <v>5</v>
      </c>
      <c r="D91" s="23">
        <v>10</v>
      </c>
    </row>
    <row r="92" spans="1:21" x14ac:dyDescent="0.25">
      <c r="A92" s="3" t="s">
        <v>45</v>
      </c>
      <c r="B92" s="23">
        <v>25</v>
      </c>
      <c r="C92" s="19">
        <v>7</v>
      </c>
      <c r="D92" s="23">
        <v>32</v>
      </c>
    </row>
    <row r="93" spans="1:21" x14ac:dyDescent="0.25">
      <c r="A93" s="3" t="s">
        <v>22</v>
      </c>
      <c r="B93" s="23">
        <v>1222</v>
      </c>
      <c r="C93" s="19">
        <v>255</v>
      </c>
      <c r="D93" s="23">
        <v>1477</v>
      </c>
    </row>
    <row r="96" spans="1:21" x14ac:dyDescent="0.25">
      <c r="A96" s="3" t="s">
        <v>73</v>
      </c>
      <c r="B96" s="4" t="s">
        <v>27</v>
      </c>
      <c r="C96" s="5" t="s">
        <v>28</v>
      </c>
      <c r="D96" s="3" t="s">
        <v>29</v>
      </c>
      <c r="E96" s="14" t="s">
        <v>30</v>
      </c>
      <c r="F96" s="3" t="s">
        <v>31</v>
      </c>
      <c r="G96" s="3" t="s">
        <v>32</v>
      </c>
      <c r="H96" s="3" t="s">
        <v>136</v>
      </c>
      <c r="I96" s="3" t="s">
        <v>137</v>
      </c>
      <c r="J96" s="3" t="s">
        <v>35</v>
      </c>
      <c r="K96" s="3" t="s">
        <v>36</v>
      </c>
      <c r="L96" s="3" t="s">
        <v>37</v>
      </c>
      <c r="M96" s="3" t="s">
        <v>38</v>
      </c>
      <c r="N96" s="3" t="s">
        <v>39</v>
      </c>
      <c r="O96" s="3" t="s">
        <v>40</v>
      </c>
      <c r="P96" s="3" t="s">
        <v>41</v>
      </c>
      <c r="Q96" s="3" t="s">
        <v>42</v>
      </c>
      <c r="R96" s="3" t="s">
        <v>43</v>
      </c>
      <c r="S96" s="3" t="s">
        <v>44</v>
      </c>
      <c r="T96" s="3" t="s">
        <v>138</v>
      </c>
      <c r="U96" s="3" t="s">
        <v>22</v>
      </c>
    </row>
    <row r="97" spans="1:21" x14ac:dyDescent="0.25">
      <c r="A97" s="3" t="s">
        <v>139</v>
      </c>
      <c r="B97" s="18">
        <v>0</v>
      </c>
      <c r="C97" s="17">
        <v>0</v>
      </c>
      <c r="D97" s="18">
        <v>0</v>
      </c>
      <c r="E97" s="17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1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f>SUM(B97:T97)</f>
        <v>1</v>
      </c>
    </row>
    <row r="98" spans="1:21" x14ac:dyDescent="0.25">
      <c r="A98" s="3" t="s">
        <v>140</v>
      </c>
      <c r="B98" s="18">
        <v>0</v>
      </c>
      <c r="C98" s="17">
        <v>0</v>
      </c>
      <c r="D98" s="18">
        <v>0</v>
      </c>
      <c r="E98" s="17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1</v>
      </c>
      <c r="M98" s="18">
        <v>0</v>
      </c>
      <c r="N98" s="18">
        <v>0</v>
      </c>
      <c r="O98" s="18">
        <v>2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f t="shared" ref="U98:U161" si="0">SUM(B98:T98)</f>
        <v>3</v>
      </c>
    </row>
    <row r="99" spans="1:21" x14ac:dyDescent="0.25">
      <c r="A99" s="3" t="s">
        <v>141</v>
      </c>
      <c r="B99" s="18">
        <v>0</v>
      </c>
      <c r="C99" s="17">
        <v>0</v>
      </c>
      <c r="D99" s="18">
        <v>0</v>
      </c>
      <c r="E99" s="17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1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f t="shared" si="0"/>
        <v>1</v>
      </c>
    </row>
    <row r="100" spans="1:21" x14ac:dyDescent="0.25">
      <c r="A100" s="3" t="s">
        <v>142</v>
      </c>
      <c r="B100" s="18">
        <v>0</v>
      </c>
      <c r="C100" s="17">
        <v>0</v>
      </c>
      <c r="D100" s="18">
        <v>0</v>
      </c>
      <c r="E100" s="17">
        <v>1</v>
      </c>
      <c r="F100" s="18">
        <v>0</v>
      </c>
      <c r="G100" s="18">
        <v>0</v>
      </c>
      <c r="H100" s="18">
        <v>0</v>
      </c>
      <c r="I100" s="18">
        <v>0</v>
      </c>
      <c r="J100" s="18">
        <v>1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f t="shared" si="0"/>
        <v>2</v>
      </c>
    </row>
    <row r="101" spans="1:21" x14ac:dyDescent="0.25">
      <c r="A101" s="3" t="s">
        <v>143</v>
      </c>
      <c r="B101" s="18">
        <v>0</v>
      </c>
      <c r="C101" s="17">
        <v>0</v>
      </c>
      <c r="D101" s="18">
        <v>0</v>
      </c>
      <c r="E101" s="17">
        <v>0</v>
      </c>
      <c r="F101" s="18">
        <v>3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1</v>
      </c>
      <c r="Q101" s="18">
        <v>0</v>
      </c>
      <c r="R101" s="18">
        <v>0</v>
      </c>
      <c r="S101" s="18">
        <v>0</v>
      </c>
      <c r="T101" s="18">
        <v>0</v>
      </c>
      <c r="U101" s="18">
        <f t="shared" si="0"/>
        <v>4</v>
      </c>
    </row>
    <row r="102" spans="1:21" x14ac:dyDescent="0.25">
      <c r="A102" s="3" t="s">
        <v>144</v>
      </c>
      <c r="B102" s="18">
        <v>0</v>
      </c>
      <c r="C102" s="17">
        <v>0</v>
      </c>
      <c r="D102" s="18">
        <v>1</v>
      </c>
      <c r="E102" s="17">
        <v>0</v>
      </c>
      <c r="F102" s="18">
        <v>1</v>
      </c>
      <c r="G102" s="18">
        <v>0</v>
      </c>
      <c r="H102" s="18">
        <v>0</v>
      </c>
      <c r="I102" s="18">
        <v>0</v>
      </c>
      <c r="J102" s="18">
        <v>2</v>
      </c>
      <c r="K102" s="18">
        <v>0</v>
      </c>
      <c r="L102" s="18">
        <v>2</v>
      </c>
      <c r="M102" s="18">
        <v>0</v>
      </c>
      <c r="N102" s="18">
        <v>0</v>
      </c>
      <c r="O102" s="18">
        <v>5</v>
      </c>
      <c r="P102" s="18">
        <v>0</v>
      </c>
      <c r="Q102" s="18">
        <v>0</v>
      </c>
      <c r="R102" s="18">
        <v>0</v>
      </c>
      <c r="S102" s="18">
        <v>1</v>
      </c>
      <c r="T102" s="18">
        <v>0</v>
      </c>
      <c r="U102" s="18">
        <f t="shared" si="0"/>
        <v>12</v>
      </c>
    </row>
    <row r="103" spans="1:21" x14ac:dyDescent="0.25">
      <c r="A103" s="3" t="s">
        <v>145</v>
      </c>
      <c r="B103" s="18">
        <v>0</v>
      </c>
      <c r="C103" s="17">
        <v>0</v>
      </c>
      <c r="D103" s="18">
        <v>0</v>
      </c>
      <c r="E103" s="17">
        <v>0</v>
      </c>
      <c r="F103" s="18">
        <v>0</v>
      </c>
      <c r="G103" s="18">
        <v>0</v>
      </c>
      <c r="H103" s="18">
        <v>8</v>
      </c>
      <c r="I103" s="18">
        <v>0</v>
      </c>
      <c r="J103" s="18">
        <v>0</v>
      </c>
      <c r="K103" s="18">
        <v>0</v>
      </c>
      <c r="L103" s="18">
        <v>1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f t="shared" si="0"/>
        <v>9</v>
      </c>
    </row>
    <row r="104" spans="1:21" x14ac:dyDescent="0.25">
      <c r="A104" s="3" t="s">
        <v>146</v>
      </c>
      <c r="B104" s="18">
        <v>0</v>
      </c>
      <c r="C104" s="17">
        <v>0</v>
      </c>
      <c r="D104" s="18">
        <v>0</v>
      </c>
      <c r="E104" s="17">
        <v>0</v>
      </c>
      <c r="F104" s="18">
        <v>0</v>
      </c>
      <c r="G104" s="18">
        <v>0</v>
      </c>
      <c r="H104" s="18">
        <v>7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1</v>
      </c>
      <c r="P104" s="18">
        <v>0</v>
      </c>
      <c r="Q104" s="18">
        <v>0</v>
      </c>
      <c r="R104" s="18">
        <v>1</v>
      </c>
      <c r="S104" s="18">
        <v>0</v>
      </c>
      <c r="T104" s="18">
        <v>0</v>
      </c>
      <c r="U104" s="18">
        <f t="shared" si="0"/>
        <v>9</v>
      </c>
    </row>
    <row r="105" spans="1:21" x14ac:dyDescent="0.25">
      <c r="A105" s="3" t="s">
        <v>147</v>
      </c>
      <c r="B105" s="18">
        <v>0</v>
      </c>
      <c r="C105" s="17">
        <v>21</v>
      </c>
      <c r="D105" s="18">
        <v>3</v>
      </c>
      <c r="E105" s="17">
        <v>11</v>
      </c>
      <c r="F105" s="18">
        <v>13</v>
      </c>
      <c r="G105" s="18">
        <v>7</v>
      </c>
      <c r="H105" s="18">
        <v>0</v>
      </c>
      <c r="I105" s="18">
        <v>3</v>
      </c>
      <c r="J105" s="18">
        <v>6</v>
      </c>
      <c r="K105" s="18">
        <v>0</v>
      </c>
      <c r="L105" s="18">
        <v>15</v>
      </c>
      <c r="M105" s="18">
        <v>2</v>
      </c>
      <c r="N105" s="18">
        <v>9</v>
      </c>
      <c r="O105" s="18">
        <v>0</v>
      </c>
      <c r="P105" s="18">
        <v>1</v>
      </c>
      <c r="Q105" s="18">
        <v>11</v>
      </c>
      <c r="R105" s="18">
        <v>10</v>
      </c>
      <c r="S105" s="18">
        <v>2</v>
      </c>
      <c r="T105" s="18">
        <v>2</v>
      </c>
      <c r="U105" s="18">
        <f t="shared" si="0"/>
        <v>116</v>
      </c>
    </row>
    <row r="106" spans="1:21" x14ac:dyDescent="0.25">
      <c r="A106" s="3" t="s">
        <v>148</v>
      </c>
      <c r="B106" s="18">
        <v>0</v>
      </c>
      <c r="C106" s="17">
        <v>1</v>
      </c>
      <c r="D106" s="18">
        <v>0</v>
      </c>
      <c r="E106" s="17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f t="shared" si="0"/>
        <v>1</v>
      </c>
    </row>
    <row r="107" spans="1:21" x14ac:dyDescent="0.25">
      <c r="A107" s="3" t="s">
        <v>149</v>
      </c>
      <c r="B107" s="18">
        <v>0</v>
      </c>
      <c r="C107" s="17">
        <v>0</v>
      </c>
      <c r="D107" s="18">
        <v>0</v>
      </c>
      <c r="E107" s="17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1</v>
      </c>
      <c r="N107" s="18">
        <v>0</v>
      </c>
      <c r="O107" s="18">
        <v>0</v>
      </c>
      <c r="P107" s="18">
        <v>0</v>
      </c>
      <c r="Q107" s="18">
        <v>0</v>
      </c>
      <c r="R107" s="18">
        <v>1</v>
      </c>
      <c r="S107" s="18">
        <v>0</v>
      </c>
      <c r="T107" s="18">
        <v>0</v>
      </c>
      <c r="U107" s="18">
        <f t="shared" si="0"/>
        <v>2</v>
      </c>
    </row>
    <row r="108" spans="1:21" x14ac:dyDescent="0.25">
      <c r="A108" s="3" t="s">
        <v>106</v>
      </c>
      <c r="B108" s="18">
        <v>0</v>
      </c>
      <c r="C108" s="17">
        <v>0</v>
      </c>
      <c r="D108" s="18">
        <v>0</v>
      </c>
      <c r="E108" s="17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1</v>
      </c>
      <c r="Q108" s="18">
        <v>0</v>
      </c>
      <c r="R108" s="18">
        <v>0</v>
      </c>
      <c r="S108" s="18">
        <v>0</v>
      </c>
      <c r="T108" s="18">
        <v>0</v>
      </c>
      <c r="U108" s="18">
        <f t="shared" si="0"/>
        <v>1</v>
      </c>
    </row>
    <row r="109" spans="1:21" x14ac:dyDescent="0.25">
      <c r="A109" s="3" t="s">
        <v>124</v>
      </c>
      <c r="B109" s="18">
        <v>0</v>
      </c>
      <c r="C109" s="17">
        <v>0</v>
      </c>
      <c r="D109" s="18">
        <v>0</v>
      </c>
      <c r="E109" s="17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1</v>
      </c>
      <c r="T109" s="18">
        <v>0</v>
      </c>
      <c r="U109" s="18">
        <f t="shared" si="0"/>
        <v>1</v>
      </c>
    </row>
    <row r="110" spans="1:21" x14ac:dyDescent="0.25">
      <c r="A110" s="3" t="s">
        <v>125</v>
      </c>
      <c r="B110" s="18">
        <v>0</v>
      </c>
      <c r="C110" s="17">
        <v>1</v>
      </c>
      <c r="D110" s="18">
        <v>0</v>
      </c>
      <c r="E110" s="17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1</v>
      </c>
      <c r="Q110" s="18">
        <v>0</v>
      </c>
      <c r="R110" s="18">
        <v>0</v>
      </c>
      <c r="S110" s="18">
        <v>0</v>
      </c>
      <c r="T110" s="18">
        <v>0</v>
      </c>
      <c r="U110" s="18">
        <f t="shared" si="0"/>
        <v>2</v>
      </c>
    </row>
    <row r="111" spans="1:21" x14ac:dyDescent="0.25">
      <c r="A111" s="3" t="s">
        <v>150</v>
      </c>
      <c r="B111" s="18">
        <v>2</v>
      </c>
      <c r="C111" s="17">
        <v>0</v>
      </c>
      <c r="D111" s="18">
        <v>0</v>
      </c>
      <c r="E111" s="17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1</v>
      </c>
      <c r="L111" s="18">
        <v>0</v>
      </c>
      <c r="M111" s="18">
        <v>2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f t="shared" si="0"/>
        <v>5</v>
      </c>
    </row>
    <row r="112" spans="1:21" x14ac:dyDescent="0.25">
      <c r="A112" s="3" t="s">
        <v>151</v>
      </c>
      <c r="B112" s="18">
        <v>0</v>
      </c>
      <c r="C112" s="17">
        <v>0</v>
      </c>
      <c r="D112" s="18">
        <v>0</v>
      </c>
      <c r="E112" s="17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1</v>
      </c>
      <c r="R112" s="18">
        <v>0</v>
      </c>
      <c r="S112" s="18">
        <v>0</v>
      </c>
      <c r="T112" s="18">
        <v>0</v>
      </c>
      <c r="U112" s="18">
        <f t="shared" si="0"/>
        <v>1</v>
      </c>
    </row>
    <row r="113" spans="1:21" x14ac:dyDescent="0.25">
      <c r="A113" s="3" t="s">
        <v>152</v>
      </c>
      <c r="B113" s="18">
        <v>0</v>
      </c>
      <c r="C113" s="17">
        <v>0</v>
      </c>
      <c r="D113" s="18">
        <v>0</v>
      </c>
      <c r="E113" s="17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2</v>
      </c>
      <c r="T113" s="18">
        <v>0</v>
      </c>
      <c r="U113" s="18">
        <f t="shared" si="0"/>
        <v>2</v>
      </c>
    </row>
    <row r="114" spans="1:21" x14ac:dyDescent="0.25">
      <c r="A114" s="3" t="s">
        <v>79</v>
      </c>
      <c r="B114" s="18">
        <v>0</v>
      </c>
      <c r="C114" s="17">
        <v>0</v>
      </c>
      <c r="D114" s="18">
        <v>1</v>
      </c>
      <c r="E114" s="17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1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f t="shared" si="0"/>
        <v>2</v>
      </c>
    </row>
    <row r="115" spans="1:21" x14ac:dyDescent="0.25">
      <c r="A115" s="3" t="s">
        <v>153</v>
      </c>
      <c r="B115" s="18">
        <v>0</v>
      </c>
      <c r="C115" s="17">
        <v>0</v>
      </c>
      <c r="D115" s="18">
        <v>0</v>
      </c>
      <c r="E115" s="17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1</v>
      </c>
      <c r="O115" s="18">
        <v>0</v>
      </c>
      <c r="P115" s="18">
        <v>0</v>
      </c>
      <c r="Q115" s="18">
        <v>1</v>
      </c>
      <c r="R115" s="18">
        <v>0</v>
      </c>
      <c r="S115" s="18">
        <v>0</v>
      </c>
      <c r="T115" s="18">
        <v>0</v>
      </c>
      <c r="U115" s="18">
        <f t="shared" si="0"/>
        <v>2</v>
      </c>
    </row>
    <row r="116" spans="1:21" x14ac:dyDescent="0.25">
      <c r="A116" s="3" t="s">
        <v>154</v>
      </c>
      <c r="B116" s="18">
        <v>14</v>
      </c>
      <c r="C116" s="17">
        <v>37</v>
      </c>
      <c r="D116" s="18">
        <v>22</v>
      </c>
      <c r="E116" s="17">
        <v>32</v>
      </c>
      <c r="F116" s="18">
        <v>19</v>
      </c>
      <c r="G116" s="18">
        <v>11</v>
      </c>
      <c r="H116" s="18">
        <v>13</v>
      </c>
      <c r="I116" s="18">
        <v>50</v>
      </c>
      <c r="J116" s="18">
        <v>35</v>
      </c>
      <c r="K116" s="18">
        <v>12</v>
      </c>
      <c r="L116" s="18">
        <v>45</v>
      </c>
      <c r="M116" s="18">
        <v>46</v>
      </c>
      <c r="N116" s="18">
        <v>7</v>
      </c>
      <c r="O116" s="18">
        <v>0</v>
      </c>
      <c r="P116" s="18">
        <v>1</v>
      </c>
      <c r="Q116" s="18">
        <v>33</v>
      </c>
      <c r="R116" s="18">
        <v>11</v>
      </c>
      <c r="S116" s="18">
        <v>0</v>
      </c>
      <c r="T116" s="18">
        <v>9</v>
      </c>
      <c r="U116" s="18">
        <f t="shared" si="0"/>
        <v>397</v>
      </c>
    </row>
    <row r="117" spans="1:21" x14ac:dyDescent="0.25">
      <c r="A117" s="3" t="s">
        <v>80</v>
      </c>
      <c r="B117" s="18">
        <v>0</v>
      </c>
      <c r="C117" s="17">
        <v>0</v>
      </c>
      <c r="D117" s="18">
        <v>0</v>
      </c>
      <c r="E117" s="17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1</v>
      </c>
      <c r="O117" s="18">
        <v>1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f t="shared" si="0"/>
        <v>2</v>
      </c>
    </row>
    <row r="118" spans="1:21" x14ac:dyDescent="0.25">
      <c r="A118" s="3" t="s">
        <v>155</v>
      </c>
      <c r="B118" s="18">
        <v>0</v>
      </c>
      <c r="C118" s="17">
        <v>0</v>
      </c>
      <c r="D118" s="18">
        <v>7</v>
      </c>
      <c r="E118" s="17">
        <v>5</v>
      </c>
      <c r="F118" s="18">
        <v>0</v>
      </c>
      <c r="G118" s="18">
        <v>0</v>
      </c>
      <c r="H118" s="18">
        <v>0</v>
      </c>
      <c r="I118" s="18">
        <v>5</v>
      </c>
      <c r="J118" s="18">
        <v>8</v>
      </c>
      <c r="K118" s="18">
        <v>1</v>
      </c>
      <c r="L118" s="18">
        <v>4</v>
      </c>
      <c r="M118" s="18">
        <v>8</v>
      </c>
      <c r="N118" s="18">
        <v>2</v>
      </c>
      <c r="O118" s="18">
        <v>0</v>
      </c>
      <c r="P118" s="18">
        <v>2</v>
      </c>
      <c r="Q118" s="18">
        <v>10</v>
      </c>
      <c r="R118" s="18">
        <v>0</v>
      </c>
      <c r="S118" s="18">
        <v>0</v>
      </c>
      <c r="T118" s="18">
        <v>0</v>
      </c>
      <c r="U118" s="18">
        <f t="shared" si="0"/>
        <v>52</v>
      </c>
    </row>
    <row r="119" spans="1:21" x14ac:dyDescent="0.25">
      <c r="A119" s="3" t="s">
        <v>156</v>
      </c>
      <c r="B119" s="18">
        <v>0</v>
      </c>
      <c r="C119" s="17">
        <v>0</v>
      </c>
      <c r="D119" s="18">
        <v>0</v>
      </c>
      <c r="E119" s="17">
        <v>0</v>
      </c>
      <c r="F119" s="18">
        <v>1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f t="shared" si="0"/>
        <v>1</v>
      </c>
    </row>
    <row r="120" spans="1:21" x14ac:dyDescent="0.25">
      <c r="A120" s="3" t="s">
        <v>157</v>
      </c>
      <c r="B120" s="18">
        <v>0</v>
      </c>
      <c r="C120" s="17">
        <v>0</v>
      </c>
      <c r="D120" s="18">
        <v>1</v>
      </c>
      <c r="E120" s="17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f t="shared" si="0"/>
        <v>1</v>
      </c>
    </row>
    <row r="121" spans="1:21" x14ac:dyDescent="0.25">
      <c r="A121" s="3" t="s">
        <v>158</v>
      </c>
      <c r="B121" s="18">
        <v>0</v>
      </c>
      <c r="C121" s="17">
        <v>0</v>
      </c>
      <c r="D121" s="18">
        <v>0</v>
      </c>
      <c r="E121" s="17">
        <v>3</v>
      </c>
      <c r="F121" s="18">
        <v>2</v>
      </c>
      <c r="G121" s="18">
        <v>1</v>
      </c>
      <c r="H121" s="18">
        <v>1</v>
      </c>
      <c r="I121" s="18">
        <v>0</v>
      </c>
      <c r="J121" s="18">
        <v>0</v>
      </c>
      <c r="K121" s="18">
        <v>0</v>
      </c>
      <c r="L121" s="18">
        <v>1</v>
      </c>
      <c r="M121" s="18">
        <v>0</v>
      </c>
      <c r="N121" s="18">
        <v>0</v>
      </c>
      <c r="O121" s="18">
        <v>2</v>
      </c>
      <c r="P121" s="18">
        <v>0</v>
      </c>
      <c r="Q121" s="18">
        <v>2</v>
      </c>
      <c r="R121" s="18">
        <v>0</v>
      </c>
      <c r="S121" s="18">
        <v>0</v>
      </c>
      <c r="T121" s="18">
        <v>0</v>
      </c>
      <c r="U121" s="18">
        <f t="shared" si="0"/>
        <v>12</v>
      </c>
    </row>
    <row r="122" spans="1:21" x14ac:dyDescent="0.25">
      <c r="A122" s="3" t="s">
        <v>159</v>
      </c>
      <c r="B122" s="18">
        <v>0</v>
      </c>
      <c r="C122" s="17">
        <v>1</v>
      </c>
      <c r="D122" s="18">
        <v>2</v>
      </c>
      <c r="E122" s="17">
        <v>1</v>
      </c>
      <c r="F122" s="18">
        <v>2</v>
      </c>
      <c r="G122" s="18">
        <v>0</v>
      </c>
      <c r="H122" s="18">
        <v>1</v>
      </c>
      <c r="I122" s="18">
        <v>3</v>
      </c>
      <c r="J122" s="18">
        <v>3</v>
      </c>
      <c r="K122" s="18">
        <v>0</v>
      </c>
      <c r="L122" s="18">
        <v>0</v>
      </c>
      <c r="M122" s="18">
        <v>1</v>
      </c>
      <c r="N122" s="18">
        <v>0</v>
      </c>
      <c r="O122" s="18">
        <v>1</v>
      </c>
      <c r="P122" s="18">
        <v>0</v>
      </c>
      <c r="Q122" s="18">
        <v>1</v>
      </c>
      <c r="R122" s="18">
        <v>0</v>
      </c>
      <c r="S122" s="18">
        <v>0</v>
      </c>
      <c r="T122" s="18">
        <v>0</v>
      </c>
      <c r="U122" s="18">
        <f t="shared" si="0"/>
        <v>16</v>
      </c>
    </row>
    <row r="123" spans="1:21" x14ac:dyDescent="0.25">
      <c r="A123" s="3" t="s">
        <v>160</v>
      </c>
      <c r="B123" s="18">
        <v>0</v>
      </c>
      <c r="C123" s="17">
        <v>0</v>
      </c>
      <c r="D123" s="18">
        <v>0</v>
      </c>
      <c r="E123" s="17">
        <v>0</v>
      </c>
      <c r="F123" s="18">
        <v>0</v>
      </c>
      <c r="G123" s="18">
        <v>0</v>
      </c>
      <c r="H123" s="18">
        <v>1</v>
      </c>
      <c r="I123" s="18">
        <v>0</v>
      </c>
      <c r="J123" s="18">
        <v>0</v>
      </c>
      <c r="K123" s="18">
        <v>1</v>
      </c>
      <c r="L123" s="18">
        <v>3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f t="shared" si="0"/>
        <v>5</v>
      </c>
    </row>
    <row r="124" spans="1:21" x14ac:dyDescent="0.25">
      <c r="A124" s="3" t="s">
        <v>161</v>
      </c>
      <c r="B124" s="18">
        <v>0</v>
      </c>
      <c r="C124" s="17">
        <v>3</v>
      </c>
      <c r="D124" s="18">
        <v>1</v>
      </c>
      <c r="E124" s="17">
        <v>1</v>
      </c>
      <c r="F124" s="18">
        <v>0</v>
      </c>
      <c r="G124" s="18">
        <v>0</v>
      </c>
      <c r="H124" s="18">
        <v>0</v>
      </c>
      <c r="I124" s="18">
        <v>3</v>
      </c>
      <c r="J124" s="18">
        <v>2</v>
      </c>
      <c r="K124" s="18">
        <v>0</v>
      </c>
      <c r="L124" s="18">
        <v>0</v>
      </c>
      <c r="M124" s="18">
        <v>1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f t="shared" si="0"/>
        <v>11</v>
      </c>
    </row>
    <row r="125" spans="1:21" x14ac:dyDescent="0.25">
      <c r="A125" s="3" t="s">
        <v>162</v>
      </c>
      <c r="B125" s="18">
        <v>0</v>
      </c>
      <c r="C125" s="17">
        <v>0</v>
      </c>
      <c r="D125" s="18">
        <v>2</v>
      </c>
      <c r="E125" s="17">
        <v>0</v>
      </c>
      <c r="F125" s="18">
        <v>0</v>
      </c>
      <c r="G125" s="18">
        <v>0</v>
      </c>
      <c r="H125" s="18">
        <v>1</v>
      </c>
      <c r="I125" s="18">
        <v>0</v>
      </c>
      <c r="J125" s="18">
        <v>0</v>
      </c>
      <c r="K125" s="18">
        <v>1</v>
      </c>
      <c r="L125" s="18">
        <v>0</v>
      </c>
      <c r="M125" s="18">
        <v>1</v>
      </c>
      <c r="N125" s="18">
        <v>0</v>
      </c>
      <c r="O125" s="18">
        <v>0</v>
      </c>
      <c r="P125" s="18">
        <v>0</v>
      </c>
      <c r="Q125" s="18">
        <v>0</v>
      </c>
      <c r="R125" s="18">
        <v>2</v>
      </c>
      <c r="S125" s="18">
        <v>0</v>
      </c>
      <c r="T125" s="18">
        <v>0</v>
      </c>
      <c r="U125" s="18">
        <f t="shared" si="0"/>
        <v>7</v>
      </c>
    </row>
    <row r="126" spans="1:21" x14ac:dyDescent="0.25">
      <c r="A126" s="3" t="s">
        <v>163</v>
      </c>
      <c r="B126" s="18">
        <v>0</v>
      </c>
      <c r="C126" s="17">
        <v>5</v>
      </c>
      <c r="D126" s="18">
        <v>8</v>
      </c>
      <c r="E126" s="17">
        <v>5</v>
      </c>
      <c r="F126" s="18">
        <v>8</v>
      </c>
      <c r="G126" s="18">
        <v>1</v>
      </c>
      <c r="H126" s="18">
        <v>0</v>
      </c>
      <c r="I126" s="18">
        <v>3</v>
      </c>
      <c r="J126" s="18">
        <v>7</v>
      </c>
      <c r="K126" s="18">
        <v>0</v>
      </c>
      <c r="L126" s="18">
        <v>7</v>
      </c>
      <c r="M126" s="18">
        <v>9</v>
      </c>
      <c r="N126" s="18">
        <v>1</v>
      </c>
      <c r="O126" s="18">
        <v>1</v>
      </c>
      <c r="P126" s="18">
        <v>0</v>
      </c>
      <c r="Q126" s="18">
        <v>8</v>
      </c>
      <c r="R126" s="18">
        <v>4</v>
      </c>
      <c r="S126" s="18">
        <v>0</v>
      </c>
      <c r="T126" s="18">
        <v>5</v>
      </c>
      <c r="U126" s="18">
        <f t="shared" si="0"/>
        <v>72</v>
      </c>
    </row>
    <row r="127" spans="1:21" x14ac:dyDescent="0.25">
      <c r="A127" s="3" t="s">
        <v>164</v>
      </c>
      <c r="B127" s="18">
        <v>0</v>
      </c>
      <c r="C127" s="17">
        <v>1</v>
      </c>
      <c r="D127" s="18">
        <v>0</v>
      </c>
      <c r="E127" s="17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3</v>
      </c>
      <c r="K127" s="18">
        <v>0</v>
      </c>
      <c r="L127" s="18">
        <v>2</v>
      </c>
      <c r="M127" s="18">
        <v>0</v>
      </c>
      <c r="N127" s="18">
        <v>0</v>
      </c>
      <c r="O127" s="18">
        <v>1</v>
      </c>
      <c r="P127" s="18">
        <v>0</v>
      </c>
      <c r="Q127" s="18">
        <v>0</v>
      </c>
      <c r="R127" s="18">
        <v>1</v>
      </c>
      <c r="S127" s="18">
        <v>0</v>
      </c>
      <c r="T127" s="18">
        <v>0</v>
      </c>
      <c r="U127" s="18">
        <f t="shared" si="0"/>
        <v>8</v>
      </c>
    </row>
    <row r="128" spans="1:21" x14ac:dyDescent="0.25">
      <c r="A128" s="3" t="s">
        <v>165</v>
      </c>
      <c r="B128" s="18">
        <v>0</v>
      </c>
      <c r="C128" s="17">
        <v>0</v>
      </c>
      <c r="D128" s="18">
        <v>0</v>
      </c>
      <c r="E128" s="17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2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f t="shared" si="0"/>
        <v>2</v>
      </c>
    </row>
    <row r="129" spans="1:21" x14ac:dyDescent="0.25">
      <c r="A129" s="3" t="s">
        <v>166</v>
      </c>
      <c r="B129" s="18">
        <v>0</v>
      </c>
      <c r="C129" s="17">
        <v>0</v>
      </c>
      <c r="D129" s="18">
        <v>0</v>
      </c>
      <c r="E129" s="17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1</v>
      </c>
      <c r="M129" s="18">
        <v>1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f t="shared" si="0"/>
        <v>2</v>
      </c>
    </row>
    <row r="130" spans="1:21" x14ac:dyDescent="0.25">
      <c r="A130" s="3" t="s">
        <v>167</v>
      </c>
      <c r="B130" s="18">
        <v>0</v>
      </c>
      <c r="C130" s="17">
        <v>0</v>
      </c>
      <c r="D130" s="18">
        <v>0</v>
      </c>
      <c r="E130" s="17">
        <v>0</v>
      </c>
      <c r="F130" s="18">
        <v>0</v>
      </c>
      <c r="G130" s="18">
        <v>0</v>
      </c>
      <c r="H130" s="18">
        <v>1</v>
      </c>
      <c r="I130" s="18">
        <v>1</v>
      </c>
      <c r="J130" s="18">
        <v>1</v>
      </c>
      <c r="K130" s="18">
        <v>0</v>
      </c>
      <c r="L130" s="18">
        <v>0</v>
      </c>
      <c r="M130" s="18">
        <v>0</v>
      </c>
      <c r="N130" s="18">
        <v>0</v>
      </c>
      <c r="O130" s="18">
        <v>1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f t="shared" si="0"/>
        <v>4</v>
      </c>
    </row>
    <row r="131" spans="1:21" x14ac:dyDescent="0.25">
      <c r="A131" s="3" t="s">
        <v>168</v>
      </c>
      <c r="B131" s="18">
        <v>0</v>
      </c>
      <c r="C131" s="17">
        <v>0</v>
      </c>
      <c r="D131" s="18">
        <v>0</v>
      </c>
      <c r="E131" s="17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1</v>
      </c>
      <c r="T131" s="18">
        <v>0</v>
      </c>
      <c r="U131" s="18">
        <f t="shared" si="0"/>
        <v>1</v>
      </c>
    </row>
    <row r="132" spans="1:21" x14ac:dyDescent="0.25">
      <c r="A132" s="3" t="s">
        <v>169</v>
      </c>
      <c r="B132" s="18">
        <v>0</v>
      </c>
      <c r="C132" s="17">
        <v>2</v>
      </c>
      <c r="D132" s="18">
        <v>0</v>
      </c>
      <c r="E132" s="17">
        <v>1</v>
      </c>
      <c r="F132" s="18">
        <v>0</v>
      </c>
      <c r="G132" s="18">
        <v>0</v>
      </c>
      <c r="H132" s="18">
        <v>0</v>
      </c>
      <c r="I132" s="18">
        <v>0</v>
      </c>
      <c r="J132" s="18">
        <v>1</v>
      </c>
      <c r="K132" s="18">
        <v>0</v>
      </c>
      <c r="L132" s="18">
        <v>0</v>
      </c>
      <c r="M132" s="18">
        <v>1</v>
      </c>
      <c r="N132" s="18">
        <v>1</v>
      </c>
      <c r="O132" s="18">
        <v>0</v>
      </c>
      <c r="P132" s="18">
        <v>0</v>
      </c>
      <c r="Q132" s="18">
        <v>1</v>
      </c>
      <c r="R132" s="18">
        <v>0</v>
      </c>
      <c r="S132" s="18">
        <v>0</v>
      </c>
      <c r="T132" s="18">
        <v>0</v>
      </c>
      <c r="U132" s="18">
        <f t="shared" si="0"/>
        <v>7</v>
      </c>
    </row>
    <row r="133" spans="1:21" x14ac:dyDescent="0.25">
      <c r="A133" s="3" t="s">
        <v>170</v>
      </c>
      <c r="B133" s="18">
        <v>0</v>
      </c>
      <c r="C133" s="17">
        <v>0</v>
      </c>
      <c r="D133" s="18">
        <v>2</v>
      </c>
      <c r="E133" s="17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1</v>
      </c>
      <c r="M133" s="18">
        <v>1</v>
      </c>
      <c r="N133" s="18">
        <v>0</v>
      </c>
      <c r="O133" s="18">
        <v>0</v>
      </c>
      <c r="P133" s="18">
        <v>0</v>
      </c>
      <c r="Q133" s="18">
        <v>0</v>
      </c>
      <c r="R133" s="18">
        <v>1</v>
      </c>
      <c r="S133" s="18">
        <v>0</v>
      </c>
      <c r="T133" s="18">
        <v>0</v>
      </c>
      <c r="U133" s="18">
        <f t="shared" si="0"/>
        <v>5</v>
      </c>
    </row>
    <row r="134" spans="1:21" x14ac:dyDescent="0.25">
      <c r="A134" s="3" t="s">
        <v>171</v>
      </c>
      <c r="B134" s="18">
        <v>0</v>
      </c>
      <c r="C134" s="17">
        <v>0</v>
      </c>
      <c r="D134" s="18">
        <v>0</v>
      </c>
      <c r="E134" s="17">
        <v>2</v>
      </c>
      <c r="F134" s="18">
        <v>0</v>
      </c>
      <c r="G134" s="18">
        <v>0</v>
      </c>
      <c r="H134" s="18">
        <v>1</v>
      </c>
      <c r="I134" s="18">
        <v>0</v>
      </c>
      <c r="J134" s="18">
        <v>1</v>
      </c>
      <c r="K134" s="18">
        <v>0</v>
      </c>
      <c r="L134" s="18">
        <v>1</v>
      </c>
      <c r="M134" s="18">
        <v>3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f t="shared" si="0"/>
        <v>8</v>
      </c>
    </row>
    <row r="135" spans="1:21" x14ac:dyDescent="0.25">
      <c r="A135" s="3" t="s">
        <v>172</v>
      </c>
      <c r="B135" s="18">
        <v>0</v>
      </c>
      <c r="C135" s="17">
        <v>0</v>
      </c>
      <c r="D135" s="18">
        <v>0</v>
      </c>
      <c r="E135" s="17">
        <v>1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1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f t="shared" si="0"/>
        <v>2</v>
      </c>
    </row>
    <row r="136" spans="1:21" x14ac:dyDescent="0.25">
      <c r="A136" s="3" t="s">
        <v>173</v>
      </c>
      <c r="B136" s="18">
        <v>0</v>
      </c>
      <c r="C136" s="17">
        <v>0</v>
      </c>
      <c r="D136" s="18">
        <v>2</v>
      </c>
      <c r="E136" s="17">
        <v>0</v>
      </c>
      <c r="F136" s="18">
        <v>0</v>
      </c>
      <c r="G136" s="18">
        <v>0</v>
      </c>
      <c r="H136" s="18">
        <v>1</v>
      </c>
      <c r="I136" s="18">
        <v>1</v>
      </c>
      <c r="J136" s="18">
        <v>0</v>
      </c>
      <c r="K136" s="18">
        <v>0</v>
      </c>
      <c r="L136" s="18">
        <v>0</v>
      </c>
      <c r="M136" s="18">
        <v>3</v>
      </c>
      <c r="N136" s="18">
        <v>0</v>
      </c>
      <c r="O136" s="18">
        <v>0</v>
      </c>
      <c r="P136" s="18">
        <v>0</v>
      </c>
      <c r="Q136" s="18">
        <v>1</v>
      </c>
      <c r="R136" s="18">
        <v>0</v>
      </c>
      <c r="S136" s="18">
        <v>0</v>
      </c>
      <c r="T136" s="18">
        <v>1</v>
      </c>
      <c r="U136" s="18">
        <f t="shared" si="0"/>
        <v>9</v>
      </c>
    </row>
    <row r="137" spans="1:21" x14ac:dyDescent="0.25">
      <c r="A137" s="3" t="s">
        <v>174</v>
      </c>
      <c r="B137" s="18">
        <v>0</v>
      </c>
      <c r="C137" s="17">
        <v>0</v>
      </c>
      <c r="D137" s="18">
        <v>0</v>
      </c>
      <c r="E137" s="17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1</v>
      </c>
      <c r="M137" s="18">
        <v>1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1</v>
      </c>
      <c r="U137" s="18">
        <f t="shared" si="0"/>
        <v>3</v>
      </c>
    </row>
    <row r="138" spans="1:21" x14ac:dyDescent="0.25">
      <c r="A138" s="3" t="s">
        <v>175</v>
      </c>
      <c r="B138" s="18">
        <v>0</v>
      </c>
      <c r="C138" s="17">
        <v>0</v>
      </c>
      <c r="D138" s="18">
        <v>0</v>
      </c>
      <c r="E138" s="17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2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f t="shared" si="0"/>
        <v>2</v>
      </c>
    </row>
    <row r="139" spans="1:21" x14ac:dyDescent="0.25">
      <c r="A139" s="3" t="s">
        <v>176</v>
      </c>
      <c r="B139" s="18">
        <v>0</v>
      </c>
      <c r="C139" s="17">
        <v>0</v>
      </c>
      <c r="D139" s="18">
        <v>0</v>
      </c>
      <c r="E139" s="17">
        <v>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1</v>
      </c>
      <c r="R139" s="18">
        <v>0</v>
      </c>
      <c r="S139" s="18">
        <v>0</v>
      </c>
      <c r="T139" s="18">
        <v>0</v>
      </c>
      <c r="U139" s="18">
        <f t="shared" si="0"/>
        <v>1</v>
      </c>
    </row>
    <row r="140" spans="1:21" x14ac:dyDescent="0.25">
      <c r="A140" s="3" t="s">
        <v>177</v>
      </c>
      <c r="B140" s="18">
        <v>0</v>
      </c>
      <c r="C140" s="17">
        <v>0</v>
      </c>
      <c r="D140" s="18">
        <v>0</v>
      </c>
      <c r="E140" s="17">
        <v>0</v>
      </c>
      <c r="F140" s="18">
        <v>0</v>
      </c>
      <c r="G140" s="18">
        <v>0</v>
      </c>
      <c r="H140" s="18">
        <v>1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f t="shared" si="0"/>
        <v>1</v>
      </c>
    </row>
    <row r="141" spans="1:21" x14ac:dyDescent="0.25">
      <c r="A141" s="3" t="s">
        <v>178</v>
      </c>
      <c r="B141" s="18">
        <v>0</v>
      </c>
      <c r="C141" s="17">
        <v>0</v>
      </c>
      <c r="D141" s="18">
        <v>0</v>
      </c>
      <c r="E141" s="17">
        <v>1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f t="shared" si="0"/>
        <v>1</v>
      </c>
    </row>
    <row r="142" spans="1:21" x14ac:dyDescent="0.25">
      <c r="A142" s="3" t="s">
        <v>179</v>
      </c>
      <c r="B142" s="18">
        <v>0</v>
      </c>
      <c r="C142" s="17">
        <v>0</v>
      </c>
      <c r="D142" s="18">
        <v>0</v>
      </c>
      <c r="E142" s="17">
        <v>0</v>
      </c>
      <c r="F142" s="18">
        <v>0</v>
      </c>
      <c r="G142" s="18">
        <v>0</v>
      </c>
      <c r="H142" s="18">
        <v>1</v>
      </c>
      <c r="I142" s="18">
        <v>0</v>
      </c>
      <c r="J142" s="18">
        <v>0</v>
      </c>
      <c r="K142" s="18">
        <v>1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1</v>
      </c>
      <c r="S142" s="18">
        <v>0</v>
      </c>
      <c r="T142" s="18">
        <v>0</v>
      </c>
      <c r="U142" s="18">
        <f t="shared" si="0"/>
        <v>3</v>
      </c>
    </row>
    <row r="143" spans="1:21" x14ac:dyDescent="0.25">
      <c r="A143" s="3" t="s">
        <v>180</v>
      </c>
      <c r="B143" s="18">
        <v>0</v>
      </c>
      <c r="C143" s="17">
        <v>0</v>
      </c>
      <c r="D143" s="18">
        <v>0</v>
      </c>
      <c r="E143" s="17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1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1</v>
      </c>
      <c r="S143" s="18">
        <v>0</v>
      </c>
      <c r="T143" s="18">
        <v>0</v>
      </c>
      <c r="U143" s="18">
        <f t="shared" si="0"/>
        <v>2</v>
      </c>
    </row>
    <row r="144" spans="1:21" x14ac:dyDescent="0.25">
      <c r="A144" s="3" t="s">
        <v>181</v>
      </c>
      <c r="B144" s="18">
        <v>0</v>
      </c>
      <c r="C144" s="17">
        <v>0</v>
      </c>
      <c r="D144" s="18">
        <v>0</v>
      </c>
      <c r="E144" s="17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1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f t="shared" si="0"/>
        <v>1</v>
      </c>
    </row>
    <row r="145" spans="1:21" x14ac:dyDescent="0.25">
      <c r="A145" s="3" t="s">
        <v>182</v>
      </c>
      <c r="B145" s="18">
        <v>0</v>
      </c>
      <c r="C145" s="17">
        <v>0</v>
      </c>
      <c r="D145" s="18">
        <v>0</v>
      </c>
      <c r="E145" s="17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1</v>
      </c>
      <c r="R145" s="18">
        <v>0</v>
      </c>
      <c r="S145" s="18">
        <v>0</v>
      </c>
      <c r="T145" s="18">
        <v>0</v>
      </c>
      <c r="U145" s="18">
        <f t="shared" si="0"/>
        <v>1</v>
      </c>
    </row>
    <row r="146" spans="1:21" x14ac:dyDescent="0.25">
      <c r="A146" s="3" t="s">
        <v>183</v>
      </c>
      <c r="B146" s="18">
        <v>0</v>
      </c>
      <c r="C146" s="17">
        <v>0</v>
      </c>
      <c r="D146" s="18">
        <v>0</v>
      </c>
      <c r="E146" s="17">
        <v>0</v>
      </c>
      <c r="F146" s="18">
        <v>0</v>
      </c>
      <c r="G146" s="18">
        <v>0</v>
      </c>
      <c r="H146" s="18">
        <v>1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f t="shared" si="0"/>
        <v>1</v>
      </c>
    </row>
    <row r="147" spans="1:21" x14ac:dyDescent="0.25">
      <c r="A147" s="3" t="s">
        <v>184</v>
      </c>
      <c r="B147" s="18">
        <v>0</v>
      </c>
      <c r="C147" s="17">
        <v>0</v>
      </c>
      <c r="D147" s="18">
        <v>0</v>
      </c>
      <c r="E147" s="17">
        <v>0</v>
      </c>
      <c r="F147" s="18">
        <v>0</v>
      </c>
      <c r="G147" s="18">
        <v>0</v>
      </c>
      <c r="H147" s="18">
        <v>2</v>
      </c>
      <c r="I147" s="18">
        <v>1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f t="shared" si="0"/>
        <v>3</v>
      </c>
    </row>
    <row r="148" spans="1:21" x14ac:dyDescent="0.25">
      <c r="A148" s="3" t="s">
        <v>185</v>
      </c>
      <c r="B148" s="18">
        <v>0</v>
      </c>
      <c r="C148" s="17">
        <v>0</v>
      </c>
      <c r="D148" s="18">
        <v>0</v>
      </c>
      <c r="E148" s="17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1</v>
      </c>
      <c r="R148" s="18">
        <v>0</v>
      </c>
      <c r="S148" s="18">
        <v>0</v>
      </c>
      <c r="T148" s="18">
        <v>0</v>
      </c>
      <c r="U148" s="18">
        <f t="shared" si="0"/>
        <v>1</v>
      </c>
    </row>
    <row r="149" spans="1:21" x14ac:dyDescent="0.25">
      <c r="A149" s="3" t="s">
        <v>186</v>
      </c>
      <c r="B149" s="18">
        <v>0</v>
      </c>
      <c r="C149" s="17">
        <v>4</v>
      </c>
      <c r="D149" s="18">
        <v>0</v>
      </c>
      <c r="E149" s="17">
        <v>1</v>
      </c>
      <c r="F149" s="18">
        <v>2</v>
      </c>
      <c r="G149" s="18">
        <v>0</v>
      </c>
      <c r="H149" s="18">
        <v>2</v>
      </c>
      <c r="I149" s="18">
        <v>0</v>
      </c>
      <c r="J149" s="18">
        <v>6</v>
      </c>
      <c r="K149" s="18">
        <v>2</v>
      </c>
      <c r="L149" s="18">
        <v>0</v>
      </c>
      <c r="M149" s="18">
        <v>0</v>
      </c>
      <c r="N149" s="18">
        <v>1</v>
      </c>
      <c r="O149" s="18">
        <v>0</v>
      </c>
      <c r="P149" s="18">
        <v>0</v>
      </c>
      <c r="Q149" s="18">
        <v>3</v>
      </c>
      <c r="R149" s="18">
        <v>2</v>
      </c>
      <c r="S149" s="18">
        <v>0</v>
      </c>
      <c r="T149" s="18">
        <v>0</v>
      </c>
      <c r="U149" s="18">
        <f t="shared" si="0"/>
        <v>23</v>
      </c>
    </row>
    <row r="150" spans="1:21" x14ac:dyDescent="0.25">
      <c r="A150" s="3" t="s">
        <v>187</v>
      </c>
      <c r="B150" s="18">
        <v>0</v>
      </c>
      <c r="C150" s="17">
        <v>0</v>
      </c>
      <c r="D150" s="18">
        <v>0</v>
      </c>
      <c r="E150" s="17">
        <v>0</v>
      </c>
      <c r="F150" s="18">
        <v>0</v>
      </c>
      <c r="G150" s="18">
        <v>0</v>
      </c>
      <c r="H150" s="18">
        <v>1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4</v>
      </c>
      <c r="R150" s="18">
        <v>0</v>
      </c>
      <c r="S150" s="18">
        <v>0</v>
      </c>
      <c r="T150" s="18">
        <v>0</v>
      </c>
      <c r="U150" s="18">
        <f t="shared" si="0"/>
        <v>5</v>
      </c>
    </row>
    <row r="151" spans="1:21" x14ac:dyDescent="0.25">
      <c r="A151" s="3" t="s">
        <v>188</v>
      </c>
      <c r="B151" s="18">
        <v>0</v>
      </c>
      <c r="C151" s="17">
        <v>0</v>
      </c>
      <c r="D151" s="18">
        <v>1</v>
      </c>
      <c r="E151" s="17">
        <v>1</v>
      </c>
      <c r="F151" s="18">
        <v>0</v>
      </c>
      <c r="G151" s="18">
        <v>0</v>
      </c>
      <c r="H151" s="18">
        <v>1</v>
      </c>
      <c r="I151" s="18">
        <v>0</v>
      </c>
      <c r="J151" s="18">
        <v>0</v>
      </c>
      <c r="K151" s="18">
        <v>0</v>
      </c>
      <c r="L151" s="18">
        <v>1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f t="shared" si="0"/>
        <v>4</v>
      </c>
    </row>
    <row r="152" spans="1:21" x14ac:dyDescent="0.25">
      <c r="A152" s="3" t="s">
        <v>189</v>
      </c>
      <c r="B152" s="18">
        <v>0</v>
      </c>
      <c r="C152" s="17">
        <v>0</v>
      </c>
      <c r="D152" s="18">
        <v>0</v>
      </c>
      <c r="E152" s="17">
        <v>0</v>
      </c>
      <c r="F152" s="18">
        <v>0</v>
      </c>
      <c r="G152" s="18">
        <v>0</v>
      </c>
      <c r="H152" s="18">
        <v>1</v>
      </c>
      <c r="I152" s="18">
        <v>0</v>
      </c>
      <c r="J152" s="18">
        <v>0</v>
      </c>
      <c r="K152" s="18">
        <v>1</v>
      </c>
      <c r="L152" s="18">
        <v>2</v>
      </c>
      <c r="M152" s="18">
        <v>0</v>
      </c>
      <c r="N152" s="18">
        <v>1</v>
      </c>
      <c r="O152" s="18">
        <v>0</v>
      </c>
      <c r="P152" s="18">
        <v>0</v>
      </c>
      <c r="Q152" s="18">
        <v>0</v>
      </c>
      <c r="R152" s="18">
        <v>1</v>
      </c>
      <c r="S152" s="18">
        <v>0</v>
      </c>
      <c r="T152" s="18">
        <v>0</v>
      </c>
      <c r="U152" s="18">
        <f t="shared" si="0"/>
        <v>6</v>
      </c>
    </row>
    <row r="153" spans="1:21" x14ac:dyDescent="0.25">
      <c r="A153" s="3" t="s">
        <v>190</v>
      </c>
      <c r="B153" s="18">
        <v>0</v>
      </c>
      <c r="C153" s="17">
        <v>1</v>
      </c>
      <c r="D153" s="18">
        <v>0</v>
      </c>
      <c r="E153" s="17">
        <v>0</v>
      </c>
      <c r="F153" s="18">
        <v>1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f t="shared" si="0"/>
        <v>2</v>
      </c>
    </row>
    <row r="154" spans="1:21" x14ac:dyDescent="0.25">
      <c r="A154" s="3" t="s">
        <v>191</v>
      </c>
      <c r="B154" s="18">
        <v>0</v>
      </c>
      <c r="C154" s="17">
        <v>0</v>
      </c>
      <c r="D154" s="18">
        <v>1</v>
      </c>
      <c r="E154" s="17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1</v>
      </c>
      <c r="K154" s="18">
        <v>0</v>
      </c>
      <c r="L154" s="18">
        <v>1</v>
      </c>
      <c r="M154" s="18">
        <v>0</v>
      </c>
      <c r="N154" s="18">
        <v>0</v>
      </c>
      <c r="O154" s="18">
        <v>0</v>
      </c>
      <c r="P154" s="18">
        <v>0</v>
      </c>
      <c r="Q154" s="18">
        <v>1</v>
      </c>
      <c r="R154" s="18">
        <v>0</v>
      </c>
      <c r="S154" s="18">
        <v>0</v>
      </c>
      <c r="T154" s="18">
        <v>1</v>
      </c>
      <c r="U154" s="18">
        <f t="shared" si="0"/>
        <v>5</v>
      </c>
    </row>
    <row r="155" spans="1:21" x14ac:dyDescent="0.25">
      <c r="A155" s="3" t="s">
        <v>192</v>
      </c>
      <c r="B155" s="18">
        <v>0</v>
      </c>
      <c r="C155" s="17">
        <v>0</v>
      </c>
      <c r="D155" s="18">
        <v>0</v>
      </c>
      <c r="E155" s="17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1</v>
      </c>
      <c r="R155" s="18">
        <v>0</v>
      </c>
      <c r="S155" s="18">
        <v>0</v>
      </c>
      <c r="T155" s="18">
        <v>0</v>
      </c>
      <c r="U155" s="18">
        <f t="shared" si="0"/>
        <v>1</v>
      </c>
    </row>
    <row r="156" spans="1:21" x14ac:dyDescent="0.25">
      <c r="A156" s="3" t="s">
        <v>193</v>
      </c>
      <c r="B156" s="18">
        <v>0</v>
      </c>
      <c r="C156" s="17">
        <v>0</v>
      </c>
      <c r="D156" s="18">
        <v>0</v>
      </c>
      <c r="E156" s="17">
        <v>0</v>
      </c>
      <c r="F156" s="18">
        <v>0</v>
      </c>
      <c r="G156" s="18">
        <v>0</v>
      </c>
      <c r="H156" s="18">
        <v>1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1</v>
      </c>
      <c r="S156" s="18">
        <v>0</v>
      </c>
      <c r="T156" s="18">
        <v>0</v>
      </c>
      <c r="U156" s="18">
        <f t="shared" si="0"/>
        <v>2</v>
      </c>
    </row>
    <row r="157" spans="1:21" x14ac:dyDescent="0.25">
      <c r="A157" s="3" t="s">
        <v>194</v>
      </c>
      <c r="B157" s="18">
        <v>0</v>
      </c>
      <c r="C157" s="17">
        <v>3</v>
      </c>
      <c r="D157" s="18">
        <v>0</v>
      </c>
      <c r="E157" s="17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1</v>
      </c>
      <c r="K157" s="18">
        <v>0</v>
      </c>
      <c r="L157" s="18">
        <v>2</v>
      </c>
      <c r="M157" s="18">
        <v>0</v>
      </c>
      <c r="N157" s="18">
        <v>0</v>
      </c>
      <c r="O157" s="18">
        <v>0</v>
      </c>
      <c r="P157" s="18">
        <v>1</v>
      </c>
      <c r="Q157" s="18">
        <v>0</v>
      </c>
      <c r="R157" s="18">
        <v>0</v>
      </c>
      <c r="S157" s="18">
        <v>0</v>
      </c>
      <c r="T157" s="18">
        <v>0</v>
      </c>
      <c r="U157" s="18">
        <f t="shared" si="0"/>
        <v>7</v>
      </c>
    </row>
    <row r="158" spans="1:21" x14ac:dyDescent="0.25">
      <c r="A158" s="3" t="s">
        <v>195</v>
      </c>
      <c r="B158" s="18">
        <v>0</v>
      </c>
      <c r="C158" s="17">
        <v>0</v>
      </c>
      <c r="D158" s="18">
        <v>0</v>
      </c>
      <c r="E158" s="17">
        <v>2</v>
      </c>
      <c r="F158" s="18">
        <v>0</v>
      </c>
      <c r="G158" s="18">
        <v>1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f t="shared" si="0"/>
        <v>3</v>
      </c>
    </row>
    <row r="159" spans="1:21" x14ac:dyDescent="0.25">
      <c r="A159" s="3" t="s">
        <v>196</v>
      </c>
      <c r="B159" s="18">
        <v>0</v>
      </c>
      <c r="C159" s="17">
        <v>0</v>
      </c>
      <c r="D159" s="18">
        <v>0</v>
      </c>
      <c r="E159" s="17">
        <v>1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f t="shared" si="0"/>
        <v>1</v>
      </c>
    </row>
    <row r="160" spans="1:21" x14ac:dyDescent="0.25">
      <c r="A160" s="3" t="s">
        <v>197</v>
      </c>
      <c r="B160" s="18">
        <v>0</v>
      </c>
      <c r="C160" s="17">
        <v>0</v>
      </c>
      <c r="D160" s="18">
        <v>0</v>
      </c>
      <c r="E160" s="17">
        <v>0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2</v>
      </c>
      <c r="S160" s="18">
        <v>0</v>
      </c>
      <c r="T160" s="18">
        <v>0</v>
      </c>
      <c r="U160" s="18">
        <f t="shared" si="0"/>
        <v>2</v>
      </c>
    </row>
    <row r="161" spans="1:21" x14ac:dyDescent="0.25">
      <c r="A161" s="3" t="s">
        <v>198</v>
      </c>
      <c r="B161" s="18">
        <v>0</v>
      </c>
      <c r="C161" s="17">
        <v>1</v>
      </c>
      <c r="D161" s="18">
        <v>0</v>
      </c>
      <c r="E161" s="17">
        <v>0</v>
      </c>
      <c r="F161" s="18">
        <v>0</v>
      </c>
      <c r="G161" s="18">
        <v>0</v>
      </c>
      <c r="H161" s="18">
        <v>0</v>
      </c>
      <c r="I161" s="18">
        <v>3</v>
      </c>
      <c r="J161" s="18">
        <v>0</v>
      </c>
      <c r="K161" s="18">
        <v>3</v>
      </c>
      <c r="L161" s="18">
        <v>1</v>
      </c>
      <c r="M161" s="18">
        <v>4</v>
      </c>
      <c r="N161" s="18">
        <v>3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2</v>
      </c>
      <c r="U161" s="18">
        <f t="shared" si="0"/>
        <v>17</v>
      </c>
    </row>
    <row r="162" spans="1:21" x14ac:dyDescent="0.25">
      <c r="A162" s="3" t="s">
        <v>199</v>
      </c>
      <c r="B162" s="18">
        <v>0</v>
      </c>
      <c r="C162" s="17">
        <v>0</v>
      </c>
      <c r="D162" s="18">
        <v>0</v>
      </c>
      <c r="E162" s="17">
        <v>2</v>
      </c>
      <c r="F162" s="18">
        <v>0</v>
      </c>
      <c r="G162" s="18">
        <v>1</v>
      </c>
      <c r="H162" s="18">
        <v>0</v>
      </c>
      <c r="I162" s="18">
        <v>0</v>
      </c>
      <c r="J162" s="18">
        <v>0</v>
      </c>
      <c r="K162" s="18">
        <v>0</v>
      </c>
      <c r="L162" s="18">
        <v>1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1</v>
      </c>
      <c r="U162" s="18">
        <f t="shared" ref="U162:U202" si="1">SUM(B162:T162)</f>
        <v>5</v>
      </c>
    </row>
    <row r="163" spans="1:21" x14ac:dyDescent="0.25">
      <c r="A163" s="3" t="s">
        <v>200</v>
      </c>
      <c r="B163" s="18">
        <v>0</v>
      </c>
      <c r="C163" s="17">
        <v>0</v>
      </c>
      <c r="D163" s="18">
        <v>0</v>
      </c>
      <c r="E163" s="17">
        <v>1</v>
      </c>
      <c r="F163" s="18">
        <v>0</v>
      </c>
      <c r="G163" s="18">
        <v>1</v>
      </c>
      <c r="H163" s="18">
        <v>0</v>
      </c>
      <c r="I163" s="18">
        <v>1</v>
      </c>
      <c r="J163" s="18">
        <v>1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f t="shared" si="1"/>
        <v>4</v>
      </c>
    </row>
    <row r="164" spans="1:21" x14ac:dyDescent="0.25">
      <c r="A164" s="3" t="s">
        <v>201</v>
      </c>
      <c r="B164" s="18">
        <v>0</v>
      </c>
      <c r="C164" s="17">
        <v>0</v>
      </c>
      <c r="D164" s="18">
        <v>0</v>
      </c>
      <c r="E164" s="17">
        <v>0</v>
      </c>
      <c r="F164" s="18">
        <v>1</v>
      </c>
      <c r="G164" s="18">
        <v>0</v>
      </c>
      <c r="H164" s="18">
        <v>0</v>
      </c>
      <c r="I164" s="18">
        <v>1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0</v>
      </c>
      <c r="U164" s="18">
        <f t="shared" si="1"/>
        <v>2</v>
      </c>
    </row>
    <row r="165" spans="1:21" x14ac:dyDescent="0.25">
      <c r="A165" s="3" t="s">
        <v>202</v>
      </c>
      <c r="B165" s="18">
        <v>0</v>
      </c>
      <c r="C165" s="17">
        <v>0</v>
      </c>
      <c r="D165" s="18">
        <v>0</v>
      </c>
      <c r="E165" s="17">
        <v>0</v>
      </c>
      <c r="F165" s="18">
        <v>0</v>
      </c>
      <c r="G165" s="18">
        <v>1</v>
      </c>
      <c r="H165" s="18">
        <v>1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1</v>
      </c>
      <c r="R165" s="18">
        <v>0</v>
      </c>
      <c r="S165" s="18">
        <v>2</v>
      </c>
      <c r="T165" s="18">
        <v>0</v>
      </c>
      <c r="U165" s="18">
        <f t="shared" si="1"/>
        <v>5</v>
      </c>
    </row>
    <row r="166" spans="1:21" x14ac:dyDescent="0.25">
      <c r="A166" s="3" t="s">
        <v>203</v>
      </c>
      <c r="B166" s="18">
        <v>0</v>
      </c>
      <c r="C166" s="17">
        <v>0</v>
      </c>
      <c r="D166" s="18">
        <v>0</v>
      </c>
      <c r="E166" s="17">
        <v>0</v>
      </c>
      <c r="F166" s="18">
        <v>1</v>
      </c>
      <c r="G166" s="18">
        <v>0</v>
      </c>
      <c r="H166" s="18">
        <v>0</v>
      </c>
      <c r="I166" s="18">
        <v>0</v>
      </c>
      <c r="J166" s="18">
        <v>1</v>
      </c>
      <c r="K166" s="18">
        <v>0</v>
      </c>
      <c r="L166" s="18">
        <v>1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f t="shared" si="1"/>
        <v>3</v>
      </c>
    </row>
    <row r="167" spans="1:21" x14ac:dyDescent="0.25">
      <c r="A167" s="3" t="s">
        <v>204</v>
      </c>
      <c r="B167" s="18">
        <v>0</v>
      </c>
      <c r="C167" s="17">
        <v>0</v>
      </c>
      <c r="D167" s="18">
        <v>1</v>
      </c>
      <c r="E167" s="17">
        <v>1</v>
      </c>
      <c r="F167" s="18">
        <v>0</v>
      </c>
      <c r="G167" s="18">
        <v>0</v>
      </c>
      <c r="H167" s="18">
        <v>1</v>
      </c>
      <c r="I167" s="18">
        <v>0</v>
      </c>
      <c r="J167" s="18">
        <v>2</v>
      </c>
      <c r="K167" s="18">
        <v>0</v>
      </c>
      <c r="L167" s="18">
        <v>1</v>
      </c>
      <c r="M167" s="18">
        <v>1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f t="shared" si="1"/>
        <v>7</v>
      </c>
    </row>
    <row r="168" spans="1:21" x14ac:dyDescent="0.25">
      <c r="A168" s="3" t="s">
        <v>205</v>
      </c>
      <c r="B168" s="18">
        <v>0</v>
      </c>
      <c r="C168" s="17">
        <v>1</v>
      </c>
      <c r="D168" s="18">
        <v>0</v>
      </c>
      <c r="E168" s="17">
        <v>1</v>
      </c>
      <c r="F168" s="18">
        <v>0</v>
      </c>
      <c r="G168" s="18">
        <v>0</v>
      </c>
      <c r="H168" s="18">
        <v>0</v>
      </c>
      <c r="I168" s="18">
        <v>0</v>
      </c>
      <c r="J168" s="18">
        <v>1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1</v>
      </c>
      <c r="R168" s="18">
        <v>0</v>
      </c>
      <c r="S168" s="18">
        <v>0</v>
      </c>
      <c r="T168" s="18">
        <v>0</v>
      </c>
      <c r="U168" s="18">
        <f t="shared" si="1"/>
        <v>4</v>
      </c>
    </row>
    <row r="169" spans="1:21" x14ac:dyDescent="0.25">
      <c r="A169" s="3" t="s">
        <v>206</v>
      </c>
      <c r="B169" s="18">
        <v>0</v>
      </c>
      <c r="C169" s="17">
        <v>1</v>
      </c>
      <c r="D169" s="18">
        <v>0</v>
      </c>
      <c r="E169" s="17">
        <v>2</v>
      </c>
      <c r="F169" s="18">
        <v>0</v>
      </c>
      <c r="G169" s="18">
        <v>3</v>
      </c>
      <c r="H169" s="18">
        <v>0</v>
      </c>
      <c r="I169" s="18">
        <v>1</v>
      </c>
      <c r="J169" s="18">
        <v>1</v>
      </c>
      <c r="K169" s="18">
        <v>0</v>
      </c>
      <c r="L169" s="18">
        <v>0</v>
      </c>
      <c r="M169" s="18">
        <v>0</v>
      </c>
      <c r="N169" s="18">
        <v>0</v>
      </c>
      <c r="O169" s="18">
        <v>1</v>
      </c>
      <c r="P169" s="18">
        <v>0</v>
      </c>
      <c r="Q169" s="18">
        <v>0</v>
      </c>
      <c r="R169" s="18">
        <v>2</v>
      </c>
      <c r="S169" s="18">
        <v>0</v>
      </c>
      <c r="T169" s="18">
        <v>0</v>
      </c>
      <c r="U169" s="18">
        <f t="shared" si="1"/>
        <v>11</v>
      </c>
    </row>
    <row r="170" spans="1:21" x14ac:dyDescent="0.25">
      <c r="A170" s="3" t="s">
        <v>207</v>
      </c>
      <c r="B170" s="18">
        <v>0</v>
      </c>
      <c r="C170" s="17">
        <v>0</v>
      </c>
      <c r="D170" s="18">
        <v>1</v>
      </c>
      <c r="E170" s="17">
        <v>0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  <c r="S170" s="18">
        <v>0</v>
      </c>
      <c r="T170" s="18">
        <v>0</v>
      </c>
      <c r="U170" s="18">
        <f t="shared" si="1"/>
        <v>1</v>
      </c>
    </row>
    <row r="171" spans="1:21" x14ac:dyDescent="0.25">
      <c r="A171" s="3" t="s">
        <v>208</v>
      </c>
      <c r="B171" s="18">
        <v>0</v>
      </c>
      <c r="C171" s="17">
        <v>4</v>
      </c>
      <c r="D171" s="18">
        <v>0</v>
      </c>
      <c r="E171" s="17">
        <v>3</v>
      </c>
      <c r="F171" s="18">
        <v>2</v>
      </c>
      <c r="G171" s="18">
        <v>1</v>
      </c>
      <c r="H171" s="18">
        <v>1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3</v>
      </c>
      <c r="R171" s="18">
        <v>0</v>
      </c>
      <c r="S171" s="18">
        <v>0</v>
      </c>
      <c r="T171" s="18">
        <v>0</v>
      </c>
      <c r="U171" s="18">
        <f t="shared" si="1"/>
        <v>14</v>
      </c>
    </row>
    <row r="172" spans="1:21" x14ac:dyDescent="0.25">
      <c r="A172" s="3" t="s">
        <v>209</v>
      </c>
      <c r="B172" s="18">
        <v>0</v>
      </c>
      <c r="C172" s="17">
        <v>0</v>
      </c>
      <c r="D172" s="18">
        <v>0</v>
      </c>
      <c r="E172" s="17">
        <v>0</v>
      </c>
      <c r="F172" s="18">
        <v>0</v>
      </c>
      <c r="G172" s="18">
        <v>0</v>
      </c>
      <c r="H172" s="18">
        <v>0</v>
      </c>
      <c r="I172" s="18">
        <v>1</v>
      </c>
      <c r="J172" s="18">
        <v>0</v>
      </c>
      <c r="K172" s="18">
        <v>0</v>
      </c>
      <c r="L172" s="18">
        <v>0</v>
      </c>
      <c r="M172" s="18">
        <v>0</v>
      </c>
      <c r="N172" s="18">
        <v>1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0</v>
      </c>
      <c r="U172" s="18">
        <f t="shared" si="1"/>
        <v>2</v>
      </c>
    </row>
    <row r="173" spans="1:21" x14ac:dyDescent="0.25">
      <c r="A173" s="3" t="s">
        <v>210</v>
      </c>
      <c r="B173" s="18">
        <v>0</v>
      </c>
      <c r="C173" s="17">
        <v>0</v>
      </c>
      <c r="D173" s="18">
        <v>0</v>
      </c>
      <c r="E173" s="17">
        <v>0</v>
      </c>
      <c r="F173" s="18">
        <v>0</v>
      </c>
      <c r="G173" s="18">
        <v>2</v>
      </c>
      <c r="H173" s="18">
        <v>0</v>
      </c>
      <c r="I173" s="18">
        <v>0</v>
      </c>
      <c r="J173" s="18">
        <v>1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f t="shared" si="1"/>
        <v>3</v>
      </c>
    </row>
    <row r="174" spans="1:21" x14ac:dyDescent="0.25">
      <c r="A174" s="3" t="s">
        <v>211</v>
      </c>
      <c r="B174" s="18">
        <v>2</v>
      </c>
      <c r="C174" s="17">
        <v>1</v>
      </c>
      <c r="D174" s="18">
        <v>0</v>
      </c>
      <c r="E174" s="17">
        <v>0</v>
      </c>
      <c r="F174" s="18">
        <v>0</v>
      </c>
      <c r="G174" s="18">
        <v>2</v>
      </c>
      <c r="H174" s="18">
        <v>0</v>
      </c>
      <c r="I174" s="18">
        <v>2</v>
      </c>
      <c r="J174" s="18">
        <v>0</v>
      </c>
      <c r="K174" s="18">
        <v>0</v>
      </c>
      <c r="L174" s="18">
        <v>1</v>
      </c>
      <c r="M174" s="18">
        <v>1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f t="shared" si="1"/>
        <v>9</v>
      </c>
    </row>
    <row r="175" spans="1:21" x14ac:dyDescent="0.25">
      <c r="A175" s="3" t="s">
        <v>212</v>
      </c>
      <c r="B175" s="18">
        <v>0</v>
      </c>
      <c r="C175" s="17">
        <v>0</v>
      </c>
      <c r="D175" s="18">
        <v>2</v>
      </c>
      <c r="E175" s="17">
        <v>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f t="shared" si="1"/>
        <v>2</v>
      </c>
    </row>
    <row r="176" spans="1:21" x14ac:dyDescent="0.25">
      <c r="A176" s="3" t="s">
        <v>213</v>
      </c>
      <c r="B176" s="18">
        <v>0</v>
      </c>
      <c r="C176" s="17">
        <v>0</v>
      </c>
      <c r="D176" s="18">
        <v>2</v>
      </c>
      <c r="E176" s="17">
        <v>0</v>
      </c>
      <c r="F176" s="18">
        <v>0</v>
      </c>
      <c r="G176" s="18">
        <v>0</v>
      </c>
      <c r="H176" s="18">
        <v>0</v>
      </c>
      <c r="I176" s="18">
        <v>1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1</v>
      </c>
      <c r="R176" s="18">
        <v>0</v>
      </c>
      <c r="S176" s="18">
        <v>0</v>
      </c>
      <c r="T176" s="18">
        <v>0</v>
      </c>
      <c r="U176" s="18">
        <f t="shared" si="1"/>
        <v>4</v>
      </c>
    </row>
    <row r="177" spans="1:21" x14ac:dyDescent="0.25">
      <c r="A177" s="3" t="s">
        <v>214</v>
      </c>
      <c r="B177" s="18">
        <v>0</v>
      </c>
      <c r="C177" s="17">
        <v>2</v>
      </c>
      <c r="D177" s="18">
        <v>0</v>
      </c>
      <c r="E177" s="17">
        <v>3</v>
      </c>
      <c r="F177" s="18">
        <v>0</v>
      </c>
      <c r="G177" s="18">
        <v>0</v>
      </c>
      <c r="H177" s="18">
        <v>0</v>
      </c>
      <c r="I177" s="18">
        <v>4</v>
      </c>
      <c r="J177" s="18">
        <v>4</v>
      </c>
      <c r="K177" s="18">
        <v>3</v>
      </c>
      <c r="L177" s="18">
        <v>3</v>
      </c>
      <c r="M177" s="18">
        <v>3</v>
      </c>
      <c r="N177" s="18">
        <v>1</v>
      </c>
      <c r="O177" s="18">
        <v>0</v>
      </c>
      <c r="P177" s="18">
        <v>0</v>
      </c>
      <c r="Q177" s="18">
        <v>7</v>
      </c>
      <c r="R177" s="18">
        <v>0</v>
      </c>
      <c r="S177" s="18">
        <v>1</v>
      </c>
      <c r="T177" s="18">
        <v>1</v>
      </c>
      <c r="U177" s="18">
        <f t="shared" si="1"/>
        <v>32</v>
      </c>
    </row>
    <row r="178" spans="1:21" x14ac:dyDescent="0.25">
      <c r="A178" s="3" t="s">
        <v>215</v>
      </c>
      <c r="B178" s="18">
        <v>0</v>
      </c>
      <c r="C178" s="17">
        <v>0</v>
      </c>
      <c r="D178" s="18">
        <v>0</v>
      </c>
      <c r="E178" s="17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2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f t="shared" si="1"/>
        <v>2</v>
      </c>
    </row>
    <row r="179" spans="1:21" x14ac:dyDescent="0.25">
      <c r="A179" s="3" t="s">
        <v>216</v>
      </c>
      <c r="B179" s="18">
        <v>0</v>
      </c>
      <c r="C179" s="17">
        <v>0</v>
      </c>
      <c r="D179" s="18">
        <v>0</v>
      </c>
      <c r="E179" s="17">
        <v>0</v>
      </c>
      <c r="F179" s="18">
        <v>2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1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f t="shared" si="1"/>
        <v>3</v>
      </c>
    </row>
    <row r="180" spans="1:21" x14ac:dyDescent="0.25">
      <c r="A180" s="3" t="s">
        <v>217</v>
      </c>
      <c r="B180" s="18">
        <v>1</v>
      </c>
      <c r="C180" s="17">
        <v>4</v>
      </c>
      <c r="D180" s="18">
        <v>0</v>
      </c>
      <c r="E180" s="17">
        <v>0</v>
      </c>
      <c r="F180" s="18">
        <v>1</v>
      </c>
      <c r="G180" s="18">
        <v>0</v>
      </c>
      <c r="H180" s="18">
        <v>0</v>
      </c>
      <c r="I180" s="18">
        <v>3</v>
      </c>
      <c r="J180" s="18">
        <v>0</v>
      </c>
      <c r="K180" s="18">
        <v>0</v>
      </c>
      <c r="L180" s="18">
        <v>2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1</v>
      </c>
      <c r="S180" s="18">
        <v>0</v>
      </c>
      <c r="T180" s="18">
        <v>0</v>
      </c>
      <c r="U180" s="18">
        <f t="shared" si="1"/>
        <v>12</v>
      </c>
    </row>
    <row r="181" spans="1:21" x14ac:dyDescent="0.25">
      <c r="A181" s="3" t="s">
        <v>218</v>
      </c>
      <c r="B181" s="18">
        <v>0</v>
      </c>
      <c r="C181" s="17">
        <v>2</v>
      </c>
      <c r="D181" s="18">
        <v>0</v>
      </c>
      <c r="E181" s="17">
        <v>1</v>
      </c>
      <c r="F181" s="18">
        <v>0</v>
      </c>
      <c r="G181" s="18">
        <v>0</v>
      </c>
      <c r="H181" s="18">
        <v>1</v>
      </c>
      <c r="I181" s="18">
        <v>3</v>
      </c>
      <c r="J181" s="18">
        <v>3</v>
      </c>
      <c r="K181" s="18">
        <v>2</v>
      </c>
      <c r="L181" s="18">
        <v>2</v>
      </c>
      <c r="M181" s="18">
        <v>0</v>
      </c>
      <c r="N181" s="18">
        <v>0</v>
      </c>
      <c r="O181" s="18">
        <v>0</v>
      </c>
      <c r="P181" s="18">
        <v>0</v>
      </c>
      <c r="Q181" s="18">
        <v>1</v>
      </c>
      <c r="R181" s="18">
        <v>1</v>
      </c>
      <c r="S181" s="18">
        <v>0</v>
      </c>
      <c r="T181" s="18">
        <v>1</v>
      </c>
      <c r="U181" s="18">
        <f t="shared" si="1"/>
        <v>17</v>
      </c>
    </row>
    <row r="182" spans="1:21" x14ac:dyDescent="0.25">
      <c r="A182" s="3" t="s">
        <v>219</v>
      </c>
      <c r="B182" s="18">
        <v>0</v>
      </c>
      <c r="C182" s="17">
        <v>0</v>
      </c>
      <c r="D182" s="18">
        <v>1</v>
      </c>
      <c r="E182" s="17">
        <v>2</v>
      </c>
      <c r="F182" s="18">
        <v>0</v>
      </c>
      <c r="G182" s="18">
        <v>1</v>
      </c>
      <c r="H182" s="18">
        <v>0</v>
      </c>
      <c r="I182" s="18">
        <v>0</v>
      </c>
      <c r="J182" s="18">
        <v>0</v>
      </c>
      <c r="K182" s="18">
        <v>0</v>
      </c>
      <c r="L182" s="18">
        <v>1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18">
        <v>4</v>
      </c>
      <c r="S182" s="18">
        <v>0</v>
      </c>
      <c r="T182" s="18">
        <v>0</v>
      </c>
      <c r="U182" s="18">
        <f t="shared" si="1"/>
        <v>9</v>
      </c>
    </row>
    <row r="183" spans="1:21" x14ac:dyDescent="0.25">
      <c r="A183" s="3" t="s">
        <v>220</v>
      </c>
      <c r="B183" s="18">
        <v>0</v>
      </c>
      <c r="C183" s="17">
        <v>12</v>
      </c>
      <c r="D183" s="18">
        <v>6</v>
      </c>
      <c r="E183" s="17">
        <v>11</v>
      </c>
      <c r="F183" s="18">
        <v>15</v>
      </c>
      <c r="G183" s="18">
        <v>1</v>
      </c>
      <c r="H183" s="18">
        <v>15</v>
      </c>
      <c r="I183" s="18">
        <v>2</v>
      </c>
      <c r="J183" s="18">
        <v>10</v>
      </c>
      <c r="K183" s="18">
        <v>5</v>
      </c>
      <c r="L183" s="18">
        <v>31</v>
      </c>
      <c r="M183" s="18">
        <v>20</v>
      </c>
      <c r="N183" s="18">
        <v>2</v>
      </c>
      <c r="O183" s="18">
        <v>0</v>
      </c>
      <c r="P183" s="18">
        <v>0</v>
      </c>
      <c r="Q183" s="18">
        <v>2</v>
      </c>
      <c r="R183" s="18">
        <v>3</v>
      </c>
      <c r="S183" s="18">
        <v>0</v>
      </c>
      <c r="T183" s="18">
        <v>6</v>
      </c>
      <c r="U183" s="18">
        <f t="shared" si="1"/>
        <v>141</v>
      </c>
    </row>
    <row r="184" spans="1:21" x14ac:dyDescent="0.25">
      <c r="A184" s="3" t="s">
        <v>221</v>
      </c>
      <c r="B184" s="18">
        <v>0</v>
      </c>
      <c r="C184" s="17">
        <v>1</v>
      </c>
      <c r="D184" s="18">
        <v>2</v>
      </c>
      <c r="E184" s="17">
        <v>3</v>
      </c>
      <c r="F184" s="18">
        <v>2</v>
      </c>
      <c r="G184" s="18">
        <v>0</v>
      </c>
      <c r="H184" s="18">
        <v>1</v>
      </c>
      <c r="I184" s="18">
        <v>47</v>
      </c>
      <c r="J184" s="18">
        <v>1</v>
      </c>
      <c r="K184" s="18">
        <v>0</v>
      </c>
      <c r="L184" s="18">
        <v>53</v>
      </c>
      <c r="M184" s="18">
        <v>13</v>
      </c>
      <c r="N184" s="18">
        <v>0</v>
      </c>
      <c r="O184" s="18">
        <v>0</v>
      </c>
      <c r="P184" s="18">
        <v>0</v>
      </c>
      <c r="Q184" s="18">
        <v>6</v>
      </c>
      <c r="R184" s="18">
        <v>0</v>
      </c>
      <c r="S184" s="18">
        <v>0</v>
      </c>
      <c r="T184" s="18">
        <v>1</v>
      </c>
      <c r="U184" s="18">
        <f t="shared" si="1"/>
        <v>130</v>
      </c>
    </row>
    <row r="185" spans="1:21" x14ac:dyDescent="0.25">
      <c r="A185" s="3" t="s">
        <v>222</v>
      </c>
      <c r="B185" s="18">
        <v>0</v>
      </c>
      <c r="C185" s="17">
        <v>0</v>
      </c>
      <c r="D185" s="18">
        <v>0</v>
      </c>
      <c r="E185" s="17">
        <v>0</v>
      </c>
      <c r="F185" s="18">
        <v>0</v>
      </c>
      <c r="G185" s="18">
        <v>0</v>
      </c>
      <c r="H185" s="18">
        <v>0</v>
      </c>
      <c r="I185" s="18">
        <v>1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  <c r="T185" s="18">
        <v>0</v>
      </c>
      <c r="U185" s="18">
        <f t="shared" si="1"/>
        <v>1</v>
      </c>
    </row>
    <row r="186" spans="1:21" x14ac:dyDescent="0.25">
      <c r="A186" s="3" t="s">
        <v>223</v>
      </c>
      <c r="B186" s="18">
        <v>0</v>
      </c>
      <c r="C186" s="17">
        <v>1</v>
      </c>
      <c r="D186" s="18">
        <v>0</v>
      </c>
      <c r="E186" s="17">
        <v>19</v>
      </c>
      <c r="F186" s="18">
        <v>5</v>
      </c>
      <c r="G186" s="18">
        <v>0</v>
      </c>
      <c r="H186" s="18">
        <v>1</v>
      </c>
      <c r="I186" s="18">
        <v>0</v>
      </c>
      <c r="J186" s="18">
        <v>12</v>
      </c>
      <c r="K186" s="18">
        <v>1</v>
      </c>
      <c r="L186" s="18">
        <v>26</v>
      </c>
      <c r="M186" s="18">
        <v>3</v>
      </c>
      <c r="N186" s="18">
        <v>2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f t="shared" si="1"/>
        <v>70</v>
      </c>
    </row>
    <row r="187" spans="1:21" x14ac:dyDescent="0.25">
      <c r="A187" s="3" t="s">
        <v>224</v>
      </c>
      <c r="B187" s="18">
        <v>0</v>
      </c>
      <c r="C187" s="17">
        <v>0</v>
      </c>
      <c r="D187" s="18">
        <v>0</v>
      </c>
      <c r="E187" s="17">
        <v>1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1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f t="shared" si="1"/>
        <v>2</v>
      </c>
    </row>
    <row r="188" spans="1:21" x14ac:dyDescent="0.25">
      <c r="A188" s="3" t="s">
        <v>225</v>
      </c>
      <c r="B188" s="18">
        <v>0</v>
      </c>
      <c r="C188" s="17">
        <v>1</v>
      </c>
      <c r="D188" s="18">
        <v>0</v>
      </c>
      <c r="E188" s="17">
        <v>0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1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f t="shared" si="1"/>
        <v>2</v>
      </c>
    </row>
    <row r="189" spans="1:21" x14ac:dyDescent="0.25">
      <c r="A189" s="3" t="s">
        <v>226</v>
      </c>
      <c r="B189" s="18">
        <v>0</v>
      </c>
      <c r="C189" s="17">
        <v>1</v>
      </c>
      <c r="D189" s="18">
        <v>0</v>
      </c>
      <c r="E189" s="17">
        <v>0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f t="shared" si="1"/>
        <v>1</v>
      </c>
    </row>
    <row r="190" spans="1:21" x14ac:dyDescent="0.25">
      <c r="A190" s="3" t="s">
        <v>227</v>
      </c>
      <c r="B190" s="18">
        <v>0</v>
      </c>
      <c r="C190" s="17">
        <v>1</v>
      </c>
      <c r="D190" s="18">
        <v>0</v>
      </c>
      <c r="E190" s="17">
        <v>1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f t="shared" si="1"/>
        <v>2</v>
      </c>
    </row>
    <row r="191" spans="1:21" x14ac:dyDescent="0.25">
      <c r="A191" s="3" t="s">
        <v>228</v>
      </c>
      <c r="B191" s="18">
        <v>0</v>
      </c>
      <c r="C191" s="17">
        <v>6</v>
      </c>
      <c r="D191" s="18">
        <v>1</v>
      </c>
      <c r="E191" s="17">
        <v>2</v>
      </c>
      <c r="F191" s="18">
        <v>1</v>
      </c>
      <c r="G191" s="18">
        <v>0</v>
      </c>
      <c r="H191" s="18">
        <v>0</v>
      </c>
      <c r="I191" s="18">
        <v>2</v>
      </c>
      <c r="J191" s="18">
        <v>3</v>
      </c>
      <c r="K191" s="18">
        <v>0</v>
      </c>
      <c r="L191" s="18">
        <v>0</v>
      </c>
      <c r="M191" s="18">
        <v>0</v>
      </c>
      <c r="N191" s="18">
        <v>5</v>
      </c>
      <c r="O191" s="18">
        <v>0</v>
      </c>
      <c r="P191" s="18">
        <v>0</v>
      </c>
      <c r="Q191" s="18">
        <v>3</v>
      </c>
      <c r="R191" s="18">
        <v>0</v>
      </c>
      <c r="S191" s="18">
        <v>0</v>
      </c>
      <c r="T191" s="18">
        <v>0</v>
      </c>
      <c r="U191" s="18">
        <f t="shared" si="1"/>
        <v>23</v>
      </c>
    </row>
    <row r="192" spans="1:21" x14ac:dyDescent="0.25">
      <c r="A192" s="3" t="s">
        <v>229</v>
      </c>
      <c r="B192" s="18">
        <v>0</v>
      </c>
      <c r="C192" s="17">
        <v>1</v>
      </c>
      <c r="D192" s="18">
        <v>0</v>
      </c>
      <c r="E192" s="17">
        <v>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f t="shared" si="1"/>
        <v>1</v>
      </c>
    </row>
    <row r="193" spans="1:21" x14ac:dyDescent="0.25">
      <c r="A193" s="3" t="s">
        <v>230</v>
      </c>
      <c r="B193" s="18">
        <v>0</v>
      </c>
      <c r="C193" s="17">
        <v>0</v>
      </c>
      <c r="D193" s="18">
        <v>0</v>
      </c>
      <c r="E193" s="17">
        <v>0</v>
      </c>
      <c r="F193" s="18">
        <v>0</v>
      </c>
      <c r="G193" s="18">
        <v>0</v>
      </c>
      <c r="H193" s="18">
        <v>0</v>
      </c>
      <c r="I193" s="18">
        <v>0</v>
      </c>
      <c r="J193" s="18">
        <v>1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f t="shared" si="1"/>
        <v>1</v>
      </c>
    </row>
    <row r="194" spans="1:21" x14ac:dyDescent="0.25">
      <c r="A194" s="3" t="s">
        <v>231</v>
      </c>
      <c r="B194" s="18">
        <v>0</v>
      </c>
      <c r="C194" s="17">
        <v>0</v>
      </c>
      <c r="D194" s="18">
        <v>0</v>
      </c>
      <c r="E194" s="17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1</v>
      </c>
      <c r="M194" s="18">
        <v>1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f t="shared" si="1"/>
        <v>2</v>
      </c>
    </row>
    <row r="195" spans="1:21" x14ac:dyDescent="0.25">
      <c r="A195" s="3" t="s">
        <v>232</v>
      </c>
      <c r="B195" s="18">
        <v>0</v>
      </c>
      <c r="C195" s="17">
        <v>0</v>
      </c>
      <c r="D195" s="18">
        <v>0</v>
      </c>
      <c r="E195" s="17">
        <v>0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1</v>
      </c>
      <c r="L195" s="18">
        <v>0</v>
      </c>
      <c r="M195" s="18">
        <v>0</v>
      </c>
      <c r="N195" s="18">
        <v>0</v>
      </c>
      <c r="O195" s="18">
        <v>1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f t="shared" si="1"/>
        <v>2</v>
      </c>
    </row>
    <row r="196" spans="1:21" x14ac:dyDescent="0.25">
      <c r="A196" s="3" t="s">
        <v>233</v>
      </c>
      <c r="B196" s="18">
        <v>0</v>
      </c>
      <c r="C196" s="17">
        <v>0</v>
      </c>
      <c r="D196" s="18">
        <v>0</v>
      </c>
      <c r="E196" s="17">
        <v>3</v>
      </c>
      <c r="F196" s="18">
        <v>1</v>
      </c>
      <c r="G196" s="18">
        <v>0</v>
      </c>
      <c r="H196" s="18">
        <v>0</v>
      </c>
      <c r="I196" s="18">
        <v>0</v>
      </c>
      <c r="J196" s="18">
        <v>1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1</v>
      </c>
      <c r="Q196" s="18">
        <v>0</v>
      </c>
      <c r="R196" s="18">
        <v>0</v>
      </c>
      <c r="S196" s="18">
        <v>0</v>
      </c>
      <c r="T196" s="18">
        <v>0</v>
      </c>
      <c r="U196" s="18">
        <f t="shared" si="1"/>
        <v>6</v>
      </c>
    </row>
    <row r="197" spans="1:21" x14ac:dyDescent="0.25">
      <c r="A197" s="3" t="s">
        <v>234</v>
      </c>
      <c r="B197" s="18">
        <v>0</v>
      </c>
      <c r="C197" s="17">
        <v>0</v>
      </c>
      <c r="D197" s="18">
        <v>0</v>
      </c>
      <c r="E197" s="17">
        <v>0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1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f t="shared" si="1"/>
        <v>1</v>
      </c>
    </row>
    <row r="198" spans="1:21" x14ac:dyDescent="0.25">
      <c r="A198" s="3" t="s">
        <v>235</v>
      </c>
      <c r="B198" s="18">
        <v>0</v>
      </c>
      <c r="C198" s="17">
        <v>2</v>
      </c>
      <c r="D198" s="18">
        <v>1</v>
      </c>
      <c r="E198" s="17">
        <v>5</v>
      </c>
      <c r="F198" s="18">
        <v>1</v>
      </c>
      <c r="G198" s="18">
        <v>1</v>
      </c>
      <c r="H198" s="18">
        <v>1</v>
      </c>
      <c r="I198" s="18">
        <v>3</v>
      </c>
      <c r="J198" s="18">
        <v>1</v>
      </c>
      <c r="K198" s="18">
        <v>0</v>
      </c>
      <c r="L198" s="18">
        <v>0</v>
      </c>
      <c r="M198" s="18">
        <v>0</v>
      </c>
      <c r="N198" s="18">
        <v>1</v>
      </c>
      <c r="O198" s="18">
        <v>0</v>
      </c>
      <c r="P198" s="18">
        <v>0</v>
      </c>
      <c r="Q198" s="18">
        <v>4</v>
      </c>
      <c r="R198" s="18">
        <v>0</v>
      </c>
      <c r="S198" s="18">
        <v>0</v>
      </c>
      <c r="T198" s="18">
        <v>1</v>
      </c>
      <c r="U198" s="18">
        <f t="shared" si="1"/>
        <v>21</v>
      </c>
    </row>
    <row r="199" spans="1:21" x14ac:dyDescent="0.25">
      <c r="A199" s="3" t="s">
        <v>236</v>
      </c>
      <c r="B199" s="18">
        <v>0</v>
      </c>
      <c r="C199" s="17">
        <v>1</v>
      </c>
      <c r="D199" s="18">
        <v>0</v>
      </c>
      <c r="E199" s="17">
        <v>0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f t="shared" si="1"/>
        <v>1</v>
      </c>
    </row>
    <row r="200" spans="1:21" x14ac:dyDescent="0.25">
      <c r="A200" s="3" t="s">
        <v>237</v>
      </c>
      <c r="B200" s="18">
        <v>0</v>
      </c>
      <c r="C200" s="17">
        <v>0</v>
      </c>
      <c r="D200" s="18">
        <v>0</v>
      </c>
      <c r="E200" s="17">
        <v>2</v>
      </c>
      <c r="F200" s="18">
        <v>0</v>
      </c>
      <c r="G200" s="18">
        <v>0</v>
      </c>
      <c r="H200" s="18">
        <v>2</v>
      </c>
      <c r="I200" s="18">
        <v>0</v>
      </c>
      <c r="J200" s="18">
        <v>4</v>
      </c>
      <c r="K200" s="18">
        <v>0</v>
      </c>
      <c r="L200" s="18">
        <v>0</v>
      </c>
      <c r="M200" s="18">
        <v>1</v>
      </c>
      <c r="N200" s="18">
        <v>0</v>
      </c>
      <c r="O200" s="18">
        <v>0</v>
      </c>
      <c r="P200" s="18">
        <v>0</v>
      </c>
      <c r="Q200" s="18">
        <v>0</v>
      </c>
      <c r="R200" s="18">
        <v>1</v>
      </c>
      <c r="S200" s="18">
        <v>0</v>
      </c>
      <c r="T200" s="18">
        <v>0</v>
      </c>
      <c r="U200" s="18">
        <f t="shared" si="1"/>
        <v>10</v>
      </c>
    </row>
    <row r="201" spans="1:21" x14ac:dyDescent="0.25">
      <c r="A201" s="3" t="s">
        <v>238</v>
      </c>
      <c r="B201" s="18">
        <v>0</v>
      </c>
      <c r="C201" s="17">
        <v>1</v>
      </c>
      <c r="D201" s="18">
        <v>2</v>
      </c>
      <c r="E201" s="17">
        <v>1</v>
      </c>
      <c r="F201" s="18">
        <v>0</v>
      </c>
      <c r="G201" s="18">
        <v>1</v>
      </c>
      <c r="H201" s="18">
        <v>0</v>
      </c>
      <c r="I201" s="18">
        <v>2</v>
      </c>
      <c r="J201" s="18">
        <v>2</v>
      </c>
      <c r="K201" s="18">
        <v>0</v>
      </c>
      <c r="L201" s="18">
        <v>0</v>
      </c>
      <c r="M201" s="18">
        <v>0</v>
      </c>
      <c r="N201" s="18">
        <v>1</v>
      </c>
      <c r="O201" s="18">
        <v>0</v>
      </c>
      <c r="P201" s="18">
        <v>0</v>
      </c>
      <c r="Q201" s="18">
        <v>1</v>
      </c>
      <c r="R201" s="18">
        <v>0</v>
      </c>
      <c r="S201" s="18">
        <v>0</v>
      </c>
      <c r="T201" s="18">
        <v>0</v>
      </c>
      <c r="U201" s="18">
        <f t="shared" si="1"/>
        <v>11</v>
      </c>
    </row>
    <row r="202" spans="1:21" x14ac:dyDescent="0.25">
      <c r="A202" s="3" t="s">
        <v>22</v>
      </c>
      <c r="B202" s="18">
        <f>SUM(B97:B201)</f>
        <v>19</v>
      </c>
      <c r="C202" s="18">
        <f t="shared" ref="C202:T202" si="2">SUM(C97:C201)</f>
        <v>124</v>
      </c>
      <c r="D202" s="18">
        <f t="shared" si="2"/>
        <v>73</v>
      </c>
      <c r="E202" s="18">
        <f t="shared" si="2"/>
        <v>133</v>
      </c>
      <c r="F202" s="18">
        <f t="shared" si="2"/>
        <v>84</v>
      </c>
      <c r="G202" s="18">
        <f t="shared" si="2"/>
        <v>36</v>
      </c>
      <c r="H202" s="18">
        <f t="shared" si="2"/>
        <v>70</v>
      </c>
      <c r="I202" s="18">
        <f t="shared" si="2"/>
        <v>147</v>
      </c>
      <c r="J202" s="18">
        <f t="shared" si="2"/>
        <v>128</v>
      </c>
      <c r="K202" s="18">
        <f t="shared" si="2"/>
        <v>40</v>
      </c>
      <c r="L202" s="18">
        <f t="shared" si="2"/>
        <v>221</v>
      </c>
      <c r="M202" s="18">
        <f t="shared" si="2"/>
        <v>130</v>
      </c>
      <c r="N202" s="18">
        <f t="shared" si="2"/>
        <v>41</v>
      </c>
      <c r="O202" s="18">
        <f t="shared" si="2"/>
        <v>18</v>
      </c>
      <c r="P202" s="18">
        <f t="shared" si="2"/>
        <v>9</v>
      </c>
      <c r="Q202" s="18">
        <f t="shared" si="2"/>
        <v>111</v>
      </c>
      <c r="R202" s="18">
        <f t="shared" si="2"/>
        <v>51</v>
      </c>
      <c r="S202" s="18">
        <f t="shared" si="2"/>
        <v>10</v>
      </c>
      <c r="T202" s="18">
        <f t="shared" si="2"/>
        <v>32</v>
      </c>
      <c r="U202" s="18">
        <f t="shared" si="1"/>
        <v>1477</v>
      </c>
    </row>
    <row r="207" spans="1:21" x14ac:dyDescent="0.25">
      <c r="A207" s="3" t="s">
        <v>468</v>
      </c>
      <c r="B207" s="4" t="s">
        <v>0</v>
      </c>
      <c r="C207" s="14" t="s">
        <v>26</v>
      </c>
      <c r="E207"/>
    </row>
    <row r="208" spans="1:21" x14ac:dyDescent="0.25">
      <c r="A208" s="3" t="s">
        <v>27</v>
      </c>
      <c r="B208" s="4">
        <v>0</v>
      </c>
      <c r="C208" s="14">
        <v>0</v>
      </c>
      <c r="E208"/>
    </row>
    <row r="209" spans="1:5" x14ac:dyDescent="0.25">
      <c r="A209" s="3" t="s">
        <v>28</v>
      </c>
      <c r="B209" s="4"/>
      <c r="C209" s="14"/>
      <c r="E209"/>
    </row>
    <row r="210" spans="1:5" x14ac:dyDescent="0.25">
      <c r="A210" s="3" t="s">
        <v>29</v>
      </c>
      <c r="B210" s="4">
        <v>3</v>
      </c>
      <c r="C210" s="14">
        <v>1285.92</v>
      </c>
      <c r="E210"/>
    </row>
    <row r="211" spans="1:5" x14ac:dyDescent="0.25">
      <c r="A211" s="3" t="s">
        <v>30</v>
      </c>
      <c r="B211" s="4"/>
      <c r="C211" s="14"/>
      <c r="E211"/>
    </row>
    <row r="212" spans="1:5" x14ac:dyDescent="0.25">
      <c r="A212" s="3" t="s">
        <v>31</v>
      </c>
      <c r="B212" s="4">
        <v>12</v>
      </c>
      <c r="C212" s="14">
        <v>5670.91</v>
      </c>
      <c r="E212"/>
    </row>
    <row r="213" spans="1:5" x14ac:dyDescent="0.25">
      <c r="A213" s="3" t="s">
        <v>32</v>
      </c>
      <c r="B213" s="4"/>
      <c r="C213" s="14"/>
      <c r="E213"/>
    </row>
    <row r="214" spans="1:5" x14ac:dyDescent="0.25">
      <c r="A214" s="3" t="s">
        <v>33</v>
      </c>
      <c r="B214" s="4"/>
      <c r="C214" s="14"/>
      <c r="E214"/>
    </row>
    <row r="215" spans="1:5" x14ac:dyDescent="0.25">
      <c r="A215" s="3" t="s">
        <v>34</v>
      </c>
      <c r="B215" s="4">
        <v>1</v>
      </c>
      <c r="C215" s="14">
        <v>428.64</v>
      </c>
      <c r="E215"/>
    </row>
    <row r="216" spans="1:5" x14ac:dyDescent="0.25">
      <c r="A216" s="3" t="s">
        <v>35</v>
      </c>
      <c r="B216" s="4"/>
      <c r="C216" s="14"/>
      <c r="E216"/>
    </row>
    <row r="217" spans="1:5" x14ac:dyDescent="0.25">
      <c r="A217" s="3" t="s">
        <v>36</v>
      </c>
      <c r="B217" s="4"/>
      <c r="C217" s="14"/>
      <c r="E217"/>
    </row>
    <row r="218" spans="1:5" x14ac:dyDescent="0.25">
      <c r="A218" s="3" t="s">
        <v>37</v>
      </c>
      <c r="B218" s="4"/>
      <c r="C218" s="14"/>
      <c r="E218"/>
    </row>
    <row r="219" spans="1:5" x14ac:dyDescent="0.25">
      <c r="A219" s="3" t="s">
        <v>38</v>
      </c>
      <c r="B219" s="4"/>
      <c r="C219" s="14"/>
      <c r="E219"/>
    </row>
    <row r="220" spans="1:5" x14ac:dyDescent="0.25">
      <c r="A220" s="3" t="s">
        <v>39</v>
      </c>
      <c r="B220" s="4">
        <v>9</v>
      </c>
      <c r="C220" s="14">
        <v>6702.32</v>
      </c>
      <c r="E220"/>
    </row>
    <row r="221" spans="1:5" x14ac:dyDescent="0.25">
      <c r="A221" s="3" t="s">
        <v>40</v>
      </c>
      <c r="B221" s="4"/>
      <c r="C221" s="14"/>
      <c r="E221"/>
    </row>
    <row r="222" spans="1:5" x14ac:dyDescent="0.25">
      <c r="A222" s="3" t="s">
        <v>41</v>
      </c>
      <c r="B222" s="4">
        <v>1</v>
      </c>
      <c r="C222" s="14">
        <v>892.5</v>
      </c>
      <c r="E222"/>
    </row>
    <row r="223" spans="1:5" x14ac:dyDescent="0.25">
      <c r="A223" s="3" t="s">
        <v>42</v>
      </c>
      <c r="B223" s="4">
        <v>11</v>
      </c>
      <c r="C223" s="14">
        <v>7394.14</v>
      </c>
      <c r="E223"/>
    </row>
    <row r="224" spans="1:5" x14ac:dyDescent="0.25">
      <c r="A224" s="3" t="s">
        <v>43</v>
      </c>
      <c r="B224" s="4">
        <v>10</v>
      </c>
      <c r="C224" s="14">
        <v>4603.2</v>
      </c>
      <c r="E224"/>
    </row>
    <row r="225" spans="1:5" x14ac:dyDescent="0.25">
      <c r="A225" s="3" t="s">
        <v>44</v>
      </c>
      <c r="B225" s="4">
        <v>2</v>
      </c>
      <c r="C225" s="14">
        <v>2230.29</v>
      </c>
      <c r="E225"/>
    </row>
    <row r="226" spans="1:5" x14ac:dyDescent="0.25">
      <c r="A226" s="3" t="s">
        <v>45</v>
      </c>
      <c r="B226" s="4"/>
      <c r="C226" s="14"/>
      <c r="E226"/>
    </row>
    <row r="227" spans="1:5" x14ac:dyDescent="0.25">
      <c r="A227" s="3" t="s">
        <v>22</v>
      </c>
      <c r="B227" s="4">
        <v>111</v>
      </c>
      <c r="C227" s="14">
        <f>SUM(C208:C226)</f>
        <v>29207.920000000002</v>
      </c>
      <c r="E227"/>
    </row>
    <row r="228" spans="1:5" x14ac:dyDescent="0.25">
      <c r="C228" s="6"/>
      <c r="E228"/>
    </row>
    <row r="229" spans="1:5" x14ac:dyDescent="0.25">
      <c r="C229" s="6">
        <f>'[1]VALORES EXCEDENTES'!$G$30-C227</f>
        <v>0</v>
      </c>
      <c r="E229"/>
    </row>
    <row r="230" spans="1:5" x14ac:dyDescent="0.25">
      <c r="C230" s="6"/>
      <c r="E230"/>
    </row>
    <row r="231" spans="1:5" x14ac:dyDescent="0.25">
      <c r="A231" s="3" t="s">
        <v>469</v>
      </c>
      <c r="B231" s="4" t="s">
        <v>0</v>
      </c>
      <c r="C231" s="14" t="s">
        <v>26</v>
      </c>
      <c r="E231"/>
    </row>
    <row r="232" spans="1:5" x14ac:dyDescent="0.25">
      <c r="A232" s="3" t="s">
        <v>27</v>
      </c>
      <c r="B232" s="4">
        <v>0</v>
      </c>
      <c r="C232" s="14">
        <v>0</v>
      </c>
      <c r="E232"/>
    </row>
    <row r="233" spans="1:5" x14ac:dyDescent="0.25">
      <c r="A233" s="3" t="s">
        <v>28</v>
      </c>
      <c r="B233" s="4">
        <v>0</v>
      </c>
      <c r="C233" s="14">
        <v>0</v>
      </c>
      <c r="E233"/>
    </row>
    <row r="234" spans="1:5" x14ac:dyDescent="0.25">
      <c r="A234" s="3" t="s">
        <v>29</v>
      </c>
      <c r="B234" s="4">
        <v>1</v>
      </c>
      <c r="C234" s="14">
        <v>7737.88</v>
      </c>
      <c r="E234"/>
    </row>
    <row r="235" spans="1:5" x14ac:dyDescent="0.25">
      <c r="A235" s="3" t="s">
        <v>30</v>
      </c>
      <c r="B235" s="4">
        <v>1</v>
      </c>
      <c r="C235" s="14">
        <v>3746.32</v>
      </c>
      <c r="E235"/>
    </row>
    <row r="236" spans="1:5" x14ac:dyDescent="0.25">
      <c r="A236" s="3" t="s">
        <v>31</v>
      </c>
      <c r="B236" s="4">
        <v>4</v>
      </c>
      <c r="C236" s="14">
        <v>36194.69</v>
      </c>
      <c r="E236"/>
    </row>
    <row r="237" spans="1:5" x14ac:dyDescent="0.25">
      <c r="A237" s="3" t="s">
        <v>32</v>
      </c>
      <c r="B237" s="4">
        <v>0</v>
      </c>
      <c r="C237" s="14">
        <v>0</v>
      </c>
      <c r="E237"/>
    </row>
    <row r="238" spans="1:5" x14ac:dyDescent="0.25">
      <c r="A238" s="3" t="s">
        <v>33</v>
      </c>
      <c r="B238" s="4">
        <v>0</v>
      </c>
      <c r="C238" s="14">
        <v>0</v>
      </c>
      <c r="E238"/>
    </row>
    <row r="239" spans="1:5" x14ac:dyDescent="0.25">
      <c r="A239" s="3" t="s">
        <v>34</v>
      </c>
      <c r="B239" s="4">
        <v>0</v>
      </c>
      <c r="C239" s="14">
        <v>0</v>
      </c>
      <c r="E239"/>
    </row>
    <row r="240" spans="1:5" x14ac:dyDescent="0.25">
      <c r="A240" s="3" t="s">
        <v>35</v>
      </c>
      <c r="B240" s="4">
        <v>3</v>
      </c>
      <c r="C240" s="14">
        <v>14754.7</v>
      </c>
      <c r="E240"/>
    </row>
    <row r="241" spans="1:5" x14ac:dyDescent="0.25">
      <c r="A241" s="3" t="s">
        <v>36</v>
      </c>
      <c r="B241" s="4">
        <v>0</v>
      </c>
      <c r="C241" s="14">
        <v>0</v>
      </c>
      <c r="E241"/>
    </row>
    <row r="242" spans="1:5" x14ac:dyDescent="0.25">
      <c r="A242" s="3" t="s">
        <v>37</v>
      </c>
      <c r="B242" s="4">
        <v>4</v>
      </c>
      <c r="C242" s="14">
        <v>23776.14</v>
      </c>
      <c r="E242"/>
    </row>
    <row r="243" spans="1:5" x14ac:dyDescent="0.25">
      <c r="A243" s="3" t="s">
        <v>38</v>
      </c>
      <c r="B243" s="4">
        <v>0</v>
      </c>
      <c r="C243" s="14">
        <v>0</v>
      </c>
      <c r="E243"/>
    </row>
    <row r="244" spans="1:5" x14ac:dyDescent="0.25">
      <c r="A244" s="3" t="s">
        <v>39</v>
      </c>
      <c r="B244" s="4">
        <v>0</v>
      </c>
      <c r="C244" s="14">
        <v>0</v>
      </c>
      <c r="E244"/>
    </row>
    <row r="245" spans="1:5" x14ac:dyDescent="0.25">
      <c r="A245" s="3" t="s">
        <v>40</v>
      </c>
      <c r="B245" s="4">
        <v>7</v>
      </c>
      <c r="C245" s="14">
        <v>33819.879999999997</v>
      </c>
      <c r="E245"/>
    </row>
    <row r="246" spans="1:5" x14ac:dyDescent="0.25">
      <c r="A246" s="3" t="s">
        <v>41</v>
      </c>
      <c r="B246" s="4">
        <v>1</v>
      </c>
      <c r="C246" s="14">
        <v>5085</v>
      </c>
      <c r="E246"/>
    </row>
    <row r="247" spans="1:5" x14ac:dyDescent="0.25">
      <c r="A247" s="3" t="s">
        <v>42</v>
      </c>
      <c r="B247" s="4">
        <v>0</v>
      </c>
      <c r="C247" s="14">
        <v>0</v>
      </c>
      <c r="E247"/>
    </row>
    <row r="248" spans="1:5" x14ac:dyDescent="0.25">
      <c r="A248" s="3" t="s">
        <v>43</v>
      </c>
      <c r="B248" s="4">
        <v>0</v>
      </c>
      <c r="C248" s="14">
        <v>0</v>
      </c>
      <c r="E248"/>
    </row>
    <row r="249" spans="1:5" x14ac:dyDescent="0.25">
      <c r="A249" s="3" t="s">
        <v>44</v>
      </c>
      <c r="B249" s="4">
        <v>1</v>
      </c>
      <c r="C249" s="14">
        <v>5873.87</v>
      </c>
      <c r="E249"/>
    </row>
    <row r="250" spans="1:5" x14ac:dyDescent="0.25">
      <c r="A250" s="3" t="s">
        <v>45</v>
      </c>
      <c r="B250" s="4">
        <v>0</v>
      </c>
      <c r="C250" s="14">
        <v>0</v>
      </c>
      <c r="E250"/>
    </row>
    <row r="251" spans="1:5" x14ac:dyDescent="0.25">
      <c r="A251" s="3" t="s">
        <v>22</v>
      </c>
      <c r="B251" s="4">
        <v>22</v>
      </c>
      <c r="C251" s="14">
        <v>130988.48</v>
      </c>
      <c r="E251"/>
    </row>
    <row r="252" spans="1:5" x14ac:dyDescent="0.25">
      <c r="C252" s="6"/>
      <c r="E252"/>
    </row>
    <row r="253" spans="1:5" x14ac:dyDescent="0.25">
      <c r="C253" s="6"/>
      <c r="E253"/>
    </row>
    <row r="254" spans="1:5" x14ac:dyDescent="0.25">
      <c r="A254" s="3" t="s">
        <v>470</v>
      </c>
      <c r="B254" s="4" t="s">
        <v>0</v>
      </c>
      <c r="C254" s="14" t="s">
        <v>26</v>
      </c>
      <c r="E254"/>
    </row>
    <row r="255" spans="1:5" x14ac:dyDescent="0.25">
      <c r="A255" s="3" t="s">
        <v>27</v>
      </c>
      <c r="B255" s="4">
        <v>0</v>
      </c>
      <c r="C255" s="14">
        <v>0</v>
      </c>
      <c r="E255"/>
    </row>
    <row r="256" spans="1:5" x14ac:dyDescent="0.25">
      <c r="A256" s="3" t="s">
        <v>28</v>
      </c>
      <c r="B256" s="4">
        <v>1</v>
      </c>
      <c r="C256" s="14">
        <v>1102.68</v>
      </c>
      <c r="E256"/>
    </row>
    <row r="257" spans="1:5" x14ac:dyDescent="0.25">
      <c r="A257" s="3" t="s">
        <v>29</v>
      </c>
      <c r="B257" s="4">
        <v>0</v>
      </c>
      <c r="C257" s="14">
        <v>0</v>
      </c>
      <c r="E257"/>
    </row>
    <row r="258" spans="1:5" x14ac:dyDescent="0.25">
      <c r="A258" s="3" t="s">
        <v>30</v>
      </c>
      <c r="B258" s="4">
        <v>0</v>
      </c>
      <c r="C258" s="14">
        <v>0</v>
      </c>
      <c r="E258"/>
    </row>
    <row r="259" spans="1:5" x14ac:dyDescent="0.25">
      <c r="A259" s="3" t="s">
        <v>31</v>
      </c>
      <c r="B259" s="4">
        <v>0</v>
      </c>
      <c r="C259" s="14">
        <v>0</v>
      </c>
      <c r="E259"/>
    </row>
    <row r="260" spans="1:5" x14ac:dyDescent="0.25">
      <c r="A260" s="3" t="s">
        <v>32</v>
      </c>
      <c r="B260" s="4">
        <v>0</v>
      </c>
      <c r="C260" s="14">
        <v>0</v>
      </c>
      <c r="E260"/>
    </row>
    <row r="261" spans="1:5" x14ac:dyDescent="0.25">
      <c r="A261" s="3" t="s">
        <v>33</v>
      </c>
      <c r="B261" s="4">
        <v>0</v>
      </c>
      <c r="C261" s="14">
        <v>0</v>
      </c>
      <c r="E261"/>
    </row>
    <row r="262" spans="1:5" x14ac:dyDescent="0.25">
      <c r="A262" s="3" t="s">
        <v>34</v>
      </c>
      <c r="B262" s="4">
        <v>0</v>
      </c>
      <c r="C262" s="14">
        <v>0</v>
      </c>
      <c r="E262"/>
    </row>
    <row r="263" spans="1:5" x14ac:dyDescent="0.25">
      <c r="A263" s="3" t="s">
        <v>35</v>
      </c>
      <c r="B263" s="4">
        <v>0</v>
      </c>
      <c r="C263" s="14">
        <v>0</v>
      </c>
      <c r="E263"/>
    </row>
    <row r="264" spans="1:5" x14ac:dyDescent="0.25">
      <c r="A264" s="3" t="s">
        <v>36</v>
      </c>
      <c r="B264" s="4">
        <v>0</v>
      </c>
      <c r="C264" s="14">
        <v>0</v>
      </c>
      <c r="E264"/>
    </row>
    <row r="265" spans="1:5" x14ac:dyDescent="0.25">
      <c r="A265" s="3" t="s">
        <v>37</v>
      </c>
      <c r="B265" s="4">
        <v>0</v>
      </c>
      <c r="C265" s="14">
        <v>0</v>
      </c>
      <c r="E265"/>
    </row>
    <row r="266" spans="1:5" x14ac:dyDescent="0.25">
      <c r="A266" s="3" t="s">
        <v>38</v>
      </c>
      <c r="B266" s="4">
        <v>0</v>
      </c>
      <c r="C266" s="14">
        <v>0</v>
      </c>
      <c r="E266"/>
    </row>
    <row r="267" spans="1:5" x14ac:dyDescent="0.25">
      <c r="A267" s="3" t="s">
        <v>39</v>
      </c>
      <c r="B267" s="4">
        <v>0</v>
      </c>
      <c r="C267" s="14">
        <v>0</v>
      </c>
      <c r="E267"/>
    </row>
    <row r="268" spans="1:5" x14ac:dyDescent="0.25">
      <c r="A268" s="3" t="s">
        <v>40</v>
      </c>
      <c r="B268" s="4">
        <v>0</v>
      </c>
      <c r="C268" s="14">
        <v>0</v>
      </c>
      <c r="E268"/>
    </row>
    <row r="269" spans="1:5" x14ac:dyDescent="0.25">
      <c r="A269" s="3" t="s">
        <v>41</v>
      </c>
      <c r="B269" s="4">
        <v>2</v>
      </c>
      <c r="C269" s="14">
        <v>4523.3</v>
      </c>
      <c r="E269"/>
    </row>
    <row r="270" spans="1:5" x14ac:dyDescent="0.25">
      <c r="A270" s="3" t="s">
        <v>42</v>
      </c>
      <c r="B270" s="4">
        <v>0</v>
      </c>
      <c r="C270" s="14">
        <v>0</v>
      </c>
      <c r="E270"/>
    </row>
    <row r="271" spans="1:5" x14ac:dyDescent="0.25">
      <c r="A271" s="3" t="s">
        <v>43</v>
      </c>
      <c r="B271" s="4">
        <v>0</v>
      </c>
      <c r="C271" s="14">
        <v>0</v>
      </c>
      <c r="E271"/>
    </row>
    <row r="272" spans="1:5" x14ac:dyDescent="0.25">
      <c r="A272" s="3" t="s">
        <v>44</v>
      </c>
      <c r="B272" s="4">
        <v>0</v>
      </c>
      <c r="C272" s="14">
        <v>0</v>
      </c>
      <c r="E272"/>
    </row>
    <row r="273" spans="1:5" x14ac:dyDescent="0.25">
      <c r="A273" s="3" t="s">
        <v>45</v>
      </c>
      <c r="B273" s="4">
        <v>0</v>
      </c>
      <c r="C273" s="14">
        <v>0</v>
      </c>
      <c r="E273"/>
    </row>
    <row r="274" spans="1:5" x14ac:dyDescent="0.25">
      <c r="A274" s="3" t="s">
        <v>22</v>
      </c>
      <c r="B274" s="4">
        <v>3</v>
      </c>
      <c r="C274" s="14">
        <v>5625.98</v>
      </c>
      <c r="E274"/>
    </row>
    <row r="275" spans="1:5" x14ac:dyDescent="0.25">
      <c r="B275"/>
      <c r="C275" s="6"/>
      <c r="E275"/>
    </row>
    <row r="276" spans="1:5" x14ac:dyDescent="0.25">
      <c r="B276"/>
      <c r="C276" s="6"/>
      <c r="E276"/>
    </row>
    <row r="277" spans="1:5" x14ac:dyDescent="0.25">
      <c r="B277"/>
      <c r="C277" s="6"/>
      <c r="E277"/>
    </row>
    <row r="278" spans="1:5" x14ac:dyDescent="0.25">
      <c r="B278"/>
      <c r="C278" s="6"/>
      <c r="E278"/>
    </row>
    <row r="279" spans="1:5" x14ac:dyDescent="0.25">
      <c r="B279"/>
      <c r="C279" s="6"/>
      <c r="E27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3354-9240-4AD8-9E9C-72AE04F8CD30}">
  <dimension ref="A3:V155"/>
  <sheetViews>
    <sheetView topLeftCell="A134" zoomScale="90" zoomScaleNormal="90" workbookViewId="0">
      <selection activeCell="A136" sqref="A136"/>
    </sheetView>
  </sheetViews>
  <sheetFormatPr defaultRowHeight="15" x14ac:dyDescent="0.25"/>
  <cols>
    <col min="1" max="1" width="119.7109375" customWidth="1"/>
    <col min="2" max="2" width="11.28515625" style="1" customWidth="1"/>
    <col min="3" max="3" width="35.7109375" style="6" bestFit="1" customWidth="1"/>
    <col min="4" max="4" width="11.28515625" style="1" customWidth="1"/>
    <col min="5" max="5" width="16.5703125" style="6" customWidth="1"/>
  </cols>
  <sheetData>
    <row r="3" spans="1:5" x14ac:dyDescent="0.25">
      <c r="A3" s="3"/>
      <c r="B3" s="4" t="s">
        <v>70</v>
      </c>
      <c r="C3" s="13"/>
      <c r="D3" s="10" t="s">
        <v>71</v>
      </c>
      <c r="E3" s="13"/>
    </row>
    <row r="4" spans="1:5" x14ac:dyDescent="0.25">
      <c r="A4" s="3" t="s">
        <v>69</v>
      </c>
      <c r="B4" s="4" t="s">
        <v>0</v>
      </c>
      <c r="C4" s="14" t="s">
        <v>26</v>
      </c>
      <c r="D4" s="4" t="s">
        <v>0</v>
      </c>
      <c r="E4" s="14" t="s">
        <v>26</v>
      </c>
    </row>
    <row r="5" spans="1:5" x14ac:dyDescent="0.25">
      <c r="A5" s="3" t="s">
        <v>49</v>
      </c>
      <c r="B5" s="4">
        <v>5</v>
      </c>
      <c r="C5" s="14">
        <v>44347.61</v>
      </c>
      <c r="D5" s="4">
        <v>43</v>
      </c>
      <c r="E5" s="14">
        <v>523362.96</v>
      </c>
    </row>
    <row r="6" spans="1:5" x14ac:dyDescent="0.25">
      <c r="A6" s="3" t="s">
        <v>50</v>
      </c>
      <c r="B6" s="4">
        <v>3</v>
      </c>
      <c r="C6" s="14">
        <v>15209.06</v>
      </c>
      <c r="D6" s="4">
        <v>11</v>
      </c>
      <c r="E6" s="14">
        <v>113346.13</v>
      </c>
    </row>
    <row r="7" spans="1:5" x14ac:dyDescent="0.25">
      <c r="A7" s="3" t="s">
        <v>51</v>
      </c>
      <c r="B7" s="4">
        <v>16</v>
      </c>
      <c r="C7" s="14">
        <v>140519.92000000001</v>
      </c>
      <c r="D7" s="4">
        <v>10</v>
      </c>
      <c r="E7" s="14">
        <v>100232.73</v>
      </c>
    </row>
    <row r="8" spans="1:5" x14ac:dyDescent="0.25">
      <c r="A8" s="3" t="s">
        <v>52</v>
      </c>
      <c r="B8" s="4">
        <v>0</v>
      </c>
      <c r="C8" s="14">
        <v>0</v>
      </c>
      <c r="D8" s="4">
        <v>0</v>
      </c>
      <c r="E8" s="14">
        <v>0</v>
      </c>
    </row>
    <row r="9" spans="1:5" x14ac:dyDescent="0.25">
      <c r="A9" s="3" t="s">
        <v>53</v>
      </c>
      <c r="B9" s="4">
        <v>7</v>
      </c>
      <c r="C9" s="14">
        <v>54679.49</v>
      </c>
      <c r="D9" s="4">
        <v>8</v>
      </c>
      <c r="E9" s="14">
        <v>96858.08</v>
      </c>
    </row>
    <row r="10" spans="1:5" x14ac:dyDescent="0.25">
      <c r="A10" s="3" t="s">
        <v>54</v>
      </c>
      <c r="B10" s="4">
        <v>41</v>
      </c>
      <c r="C10" s="14">
        <v>422621.31</v>
      </c>
      <c r="D10" s="4">
        <v>7</v>
      </c>
      <c r="E10" s="14">
        <v>79211.179999999993</v>
      </c>
    </row>
    <row r="11" spans="1:5" x14ac:dyDescent="0.25">
      <c r="A11" s="3" t="s">
        <v>55</v>
      </c>
      <c r="B11" s="4">
        <v>16</v>
      </c>
      <c r="C11" s="14">
        <v>92125.08</v>
      </c>
      <c r="D11" s="4">
        <v>23</v>
      </c>
      <c r="E11" s="14">
        <v>268486.03000000003</v>
      </c>
    </row>
    <row r="12" spans="1:5" x14ac:dyDescent="0.25">
      <c r="A12" s="3" t="s">
        <v>56</v>
      </c>
      <c r="B12" s="4">
        <v>10</v>
      </c>
      <c r="C12" s="14">
        <v>62495.47</v>
      </c>
      <c r="D12" s="4">
        <v>5</v>
      </c>
      <c r="E12" s="14">
        <v>48292.1</v>
      </c>
    </row>
    <row r="13" spans="1:5" x14ac:dyDescent="0.25">
      <c r="A13" s="3" t="s">
        <v>57</v>
      </c>
      <c r="B13" s="4">
        <v>0</v>
      </c>
      <c r="C13" s="14">
        <v>0</v>
      </c>
      <c r="D13" s="4">
        <v>0</v>
      </c>
      <c r="E13" s="14">
        <v>0</v>
      </c>
    </row>
    <row r="14" spans="1:5" x14ac:dyDescent="0.25">
      <c r="A14" s="3" t="s">
        <v>58</v>
      </c>
      <c r="B14" s="4">
        <v>0</v>
      </c>
      <c r="C14" s="14">
        <v>0</v>
      </c>
      <c r="D14" s="4">
        <v>0</v>
      </c>
      <c r="E14" s="14">
        <v>0</v>
      </c>
    </row>
    <row r="15" spans="1:5" x14ac:dyDescent="0.25">
      <c r="A15" s="3" t="s">
        <v>59</v>
      </c>
      <c r="B15" s="4">
        <v>18</v>
      </c>
      <c r="C15" s="14">
        <v>215189.98</v>
      </c>
      <c r="D15" s="4">
        <v>1</v>
      </c>
      <c r="E15" s="14">
        <v>5588.86</v>
      </c>
    </row>
    <row r="16" spans="1:5" x14ac:dyDescent="0.25">
      <c r="A16" s="3" t="s">
        <v>60</v>
      </c>
      <c r="B16" s="4">
        <v>3</v>
      </c>
      <c r="C16" s="14">
        <v>17037.07</v>
      </c>
      <c r="D16" s="4">
        <v>31</v>
      </c>
      <c r="E16" s="14">
        <v>357239.01</v>
      </c>
    </row>
    <row r="17" spans="1:5" x14ac:dyDescent="0.25">
      <c r="A17" s="3" t="s">
        <v>61</v>
      </c>
      <c r="B17" s="4">
        <v>25</v>
      </c>
      <c r="C17" s="14">
        <v>205710.24</v>
      </c>
      <c r="D17" s="4">
        <v>7</v>
      </c>
      <c r="E17" s="14">
        <v>76949.850000000006</v>
      </c>
    </row>
    <row r="18" spans="1:5" x14ac:dyDescent="0.25">
      <c r="A18" s="3" t="s">
        <v>62</v>
      </c>
      <c r="B18" s="4">
        <v>1</v>
      </c>
      <c r="C18" s="14">
        <v>174.04</v>
      </c>
      <c r="D18" s="4">
        <v>6</v>
      </c>
      <c r="E18" s="14">
        <v>82298.759999999995</v>
      </c>
    </row>
    <row r="19" spans="1:5" x14ac:dyDescent="0.25">
      <c r="A19" s="3" t="s">
        <v>63</v>
      </c>
      <c r="B19" s="4">
        <v>2</v>
      </c>
      <c r="C19" s="14">
        <v>20922.91</v>
      </c>
      <c r="D19" s="4">
        <v>5</v>
      </c>
      <c r="E19" s="14">
        <v>59291.99</v>
      </c>
    </row>
    <row r="20" spans="1:5" x14ac:dyDescent="0.25">
      <c r="A20" s="3" t="s">
        <v>64</v>
      </c>
      <c r="B20" s="4">
        <v>21</v>
      </c>
      <c r="C20" s="14">
        <v>135473.73000000001</v>
      </c>
      <c r="D20" s="4">
        <v>5</v>
      </c>
      <c r="E20" s="14">
        <v>52161.52</v>
      </c>
    </row>
    <row r="21" spans="1:5" x14ac:dyDescent="0.25">
      <c r="A21" s="3" t="s">
        <v>65</v>
      </c>
      <c r="B21" s="4">
        <v>2</v>
      </c>
      <c r="C21" s="14">
        <v>4523.3</v>
      </c>
      <c r="D21" s="4">
        <v>5</v>
      </c>
      <c r="E21" s="14">
        <v>53130.51</v>
      </c>
    </row>
    <row r="22" spans="1:5" x14ac:dyDescent="0.25">
      <c r="A22" s="3" t="s">
        <v>66</v>
      </c>
      <c r="B22" s="4">
        <v>5</v>
      </c>
      <c r="C22" s="14">
        <v>124990.94</v>
      </c>
      <c r="D22" s="4">
        <v>41</v>
      </c>
      <c r="E22" s="14">
        <v>756858.82</v>
      </c>
    </row>
    <row r="23" spans="1:5" x14ac:dyDescent="0.25">
      <c r="A23" s="3" t="s">
        <v>67</v>
      </c>
      <c r="B23" s="4">
        <v>0</v>
      </c>
      <c r="C23" s="14">
        <v>0</v>
      </c>
      <c r="D23" s="4">
        <v>20</v>
      </c>
      <c r="E23" s="14">
        <v>258938.43</v>
      </c>
    </row>
    <row r="24" spans="1:5" x14ac:dyDescent="0.25">
      <c r="A24" s="3" t="s">
        <v>134</v>
      </c>
      <c r="B24" s="4">
        <v>0</v>
      </c>
      <c r="C24" s="14">
        <v>0</v>
      </c>
      <c r="D24" s="4">
        <v>0</v>
      </c>
      <c r="E24" s="14">
        <v>0</v>
      </c>
    </row>
    <row r="25" spans="1:5" x14ac:dyDescent="0.25">
      <c r="A25" s="3" t="s">
        <v>22</v>
      </c>
      <c r="B25" s="4">
        <v>175</v>
      </c>
      <c r="C25" s="14">
        <v>1556020.15</v>
      </c>
      <c r="D25" s="4">
        <v>228</v>
      </c>
      <c r="E25" s="14">
        <v>2932246.96</v>
      </c>
    </row>
    <row r="28" spans="1:5" x14ac:dyDescent="0.25">
      <c r="A28" s="3"/>
      <c r="B28" s="4" t="s">
        <v>70</v>
      </c>
      <c r="C28" s="13"/>
      <c r="D28" s="10" t="s">
        <v>71</v>
      </c>
      <c r="E28" s="13"/>
    </row>
    <row r="29" spans="1:5" x14ac:dyDescent="0.25">
      <c r="A29" s="3" t="s">
        <v>72</v>
      </c>
      <c r="B29" s="4" t="s">
        <v>0</v>
      </c>
      <c r="C29" s="14" t="s">
        <v>26</v>
      </c>
      <c r="D29" s="4" t="s">
        <v>0</v>
      </c>
      <c r="E29" s="14" t="s">
        <v>26</v>
      </c>
    </row>
    <row r="30" spans="1:5" x14ac:dyDescent="0.25">
      <c r="A30" s="3" t="s">
        <v>49</v>
      </c>
      <c r="B30" s="4">
        <v>1</v>
      </c>
      <c r="C30" s="14">
        <v>14633.96</v>
      </c>
      <c r="D30" s="4">
        <v>1</v>
      </c>
      <c r="E30" s="14">
        <v>19315.240000000002</v>
      </c>
    </row>
    <row r="31" spans="1:5" x14ac:dyDescent="0.25">
      <c r="A31" s="3" t="s">
        <v>50</v>
      </c>
      <c r="B31" s="4">
        <v>2</v>
      </c>
      <c r="C31" s="14">
        <v>40355.75</v>
      </c>
      <c r="D31" s="4">
        <v>3</v>
      </c>
      <c r="E31" s="14">
        <v>78623.47</v>
      </c>
    </row>
    <row r="32" spans="1:5" x14ac:dyDescent="0.25">
      <c r="A32" s="3" t="s">
        <v>51</v>
      </c>
      <c r="B32" s="4">
        <v>4</v>
      </c>
      <c r="C32" s="14">
        <v>33081.379999999997</v>
      </c>
      <c r="D32" s="4">
        <v>1</v>
      </c>
      <c r="E32" s="14">
        <v>25298.7</v>
      </c>
    </row>
    <row r="33" spans="1:5" x14ac:dyDescent="0.25">
      <c r="A33" s="3" t="s">
        <v>52</v>
      </c>
      <c r="B33" s="4">
        <v>0</v>
      </c>
      <c r="C33" s="14">
        <v>0</v>
      </c>
      <c r="D33" s="4">
        <v>0</v>
      </c>
      <c r="E33" s="14">
        <v>0</v>
      </c>
    </row>
    <row r="34" spans="1:5" x14ac:dyDescent="0.25">
      <c r="A34" s="3" t="s">
        <v>53</v>
      </c>
      <c r="B34" s="4">
        <v>1</v>
      </c>
      <c r="C34" s="14">
        <v>14056.26</v>
      </c>
      <c r="D34" s="4">
        <v>1</v>
      </c>
      <c r="E34" s="14">
        <v>10193.780000000001</v>
      </c>
    </row>
    <row r="35" spans="1:5" x14ac:dyDescent="0.25">
      <c r="A35" s="3" t="s">
        <v>54</v>
      </c>
      <c r="B35" s="4">
        <v>0</v>
      </c>
      <c r="C35" s="14">
        <v>0</v>
      </c>
      <c r="D35" s="4">
        <v>0</v>
      </c>
      <c r="E35" s="14">
        <v>0</v>
      </c>
    </row>
    <row r="36" spans="1:5" x14ac:dyDescent="0.25">
      <c r="A36" s="3" t="s">
        <v>55</v>
      </c>
      <c r="B36" s="4">
        <v>0</v>
      </c>
      <c r="C36" s="14">
        <v>0</v>
      </c>
      <c r="D36" s="4">
        <v>0</v>
      </c>
      <c r="E36" s="14">
        <v>0</v>
      </c>
    </row>
    <row r="37" spans="1:5" x14ac:dyDescent="0.25">
      <c r="A37" s="3" t="s">
        <v>56</v>
      </c>
      <c r="B37" s="4">
        <v>5</v>
      </c>
      <c r="C37" s="14">
        <v>64203.8</v>
      </c>
      <c r="D37" s="4">
        <v>0</v>
      </c>
      <c r="E37" s="14">
        <v>0</v>
      </c>
    </row>
    <row r="38" spans="1:5" x14ac:dyDescent="0.25">
      <c r="A38" s="3" t="s">
        <v>57</v>
      </c>
      <c r="B38" s="4">
        <v>0</v>
      </c>
      <c r="C38" s="14">
        <v>0</v>
      </c>
      <c r="D38" s="4">
        <v>0</v>
      </c>
      <c r="E38" s="14">
        <v>0</v>
      </c>
    </row>
    <row r="39" spans="1:5" x14ac:dyDescent="0.25">
      <c r="A39" s="3" t="s">
        <v>58</v>
      </c>
      <c r="B39" s="4">
        <v>0</v>
      </c>
      <c r="C39" s="14">
        <v>0</v>
      </c>
      <c r="D39" s="4">
        <v>0</v>
      </c>
      <c r="E39" s="14">
        <v>0</v>
      </c>
    </row>
    <row r="40" spans="1:5" x14ac:dyDescent="0.25">
      <c r="A40" s="3" t="s">
        <v>59</v>
      </c>
      <c r="B40" s="4">
        <v>0</v>
      </c>
      <c r="C40" s="14">
        <v>0</v>
      </c>
      <c r="D40" s="4">
        <v>0</v>
      </c>
      <c r="E40" s="14">
        <v>0</v>
      </c>
    </row>
    <row r="41" spans="1:5" x14ac:dyDescent="0.25">
      <c r="A41" s="3" t="s">
        <v>60</v>
      </c>
      <c r="B41" s="4">
        <v>1</v>
      </c>
      <c r="C41" s="14">
        <v>25525.64</v>
      </c>
      <c r="D41" s="4">
        <v>0</v>
      </c>
      <c r="E41" s="14">
        <v>0</v>
      </c>
    </row>
    <row r="42" spans="1:5" x14ac:dyDescent="0.25">
      <c r="A42" s="3" t="s">
        <v>61</v>
      </c>
      <c r="B42" s="4">
        <v>4</v>
      </c>
      <c r="C42" s="14">
        <v>38033.480000000003</v>
      </c>
      <c r="D42" s="4">
        <v>0</v>
      </c>
      <c r="E42" s="14">
        <v>0</v>
      </c>
    </row>
    <row r="43" spans="1:5" x14ac:dyDescent="0.25">
      <c r="A43" s="3" t="s">
        <v>62</v>
      </c>
      <c r="B43" s="4">
        <v>0</v>
      </c>
      <c r="C43" s="14">
        <v>0</v>
      </c>
      <c r="D43" s="4">
        <v>0</v>
      </c>
      <c r="E43" s="14">
        <v>0</v>
      </c>
    </row>
    <row r="44" spans="1:5" x14ac:dyDescent="0.25">
      <c r="A44" s="3" t="s">
        <v>63</v>
      </c>
      <c r="B44" s="4">
        <v>0</v>
      </c>
      <c r="C44" s="14">
        <v>0</v>
      </c>
      <c r="D44" s="4">
        <v>0</v>
      </c>
      <c r="E44" s="14">
        <v>0</v>
      </c>
    </row>
    <row r="45" spans="1:5" x14ac:dyDescent="0.25">
      <c r="A45" s="3" t="s">
        <v>64</v>
      </c>
      <c r="B45" s="4">
        <v>1</v>
      </c>
      <c r="C45" s="14">
        <v>10613.52</v>
      </c>
      <c r="D45" s="4">
        <v>0</v>
      </c>
      <c r="E45" s="14">
        <v>0</v>
      </c>
    </row>
    <row r="46" spans="1:5" x14ac:dyDescent="0.25">
      <c r="A46" s="3" t="s">
        <v>65</v>
      </c>
      <c r="B46" s="4">
        <v>1</v>
      </c>
      <c r="C46" s="14">
        <v>2261.02</v>
      </c>
      <c r="D46" s="4">
        <v>4</v>
      </c>
      <c r="E46" s="14">
        <v>33403.9</v>
      </c>
    </row>
    <row r="47" spans="1:5" x14ac:dyDescent="0.25">
      <c r="A47" s="3" t="s">
        <v>66</v>
      </c>
      <c r="B47" s="4">
        <v>1</v>
      </c>
      <c r="C47" s="14">
        <v>18589.96</v>
      </c>
      <c r="D47" s="4">
        <v>7</v>
      </c>
      <c r="E47" s="14">
        <v>232835.23</v>
      </c>
    </row>
    <row r="48" spans="1:5" x14ac:dyDescent="0.25">
      <c r="A48" s="3" t="s">
        <v>67</v>
      </c>
      <c r="B48" s="4">
        <v>0</v>
      </c>
      <c r="C48" s="14">
        <v>0</v>
      </c>
      <c r="D48" s="4">
        <v>0</v>
      </c>
      <c r="E48" s="14">
        <v>0</v>
      </c>
    </row>
    <row r="49" spans="1:5" x14ac:dyDescent="0.25">
      <c r="A49" s="3" t="s">
        <v>135</v>
      </c>
      <c r="B49" s="4">
        <v>0</v>
      </c>
      <c r="C49" s="14">
        <v>0</v>
      </c>
      <c r="D49" s="4">
        <v>0</v>
      </c>
      <c r="E49" s="14">
        <v>0</v>
      </c>
    </row>
    <row r="50" spans="1:5" x14ac:dyDescent="0.25">
      <c r="A50" s="3" t="s">
        <v>22</v>
      </c>
      <c r="B50" s="4">
        <v>21</v>
      </c>
      <c r="C50" s="14">
        <v>261354.77</v>
      </c>
      <c r="D50" s="4">
        <v>17</v>
      </c>
      <c r="E50" s="14">
        <v>399670.32</v>
      </c>
    </row>
    <row r="52" spans="1:5" x14ac:dyDescent="0.25">
      <c r="A52" s="3"/>
      <c r="B52" s="4" t="s">
        <v>70</v>
      </c>
      <c r="C52" s="13"/>
      <c r="D52" s="10" t="s">
        <v>71</v>
      </c>
      <c r="E52" s="13"/>
    </row>
    <row r="53" spans="1:5" x14ac:dyDescent="0.25">
      <c r="A53" s="3" t="s">
        <v>48</v>
      </c>
      <c r="B53" s="4" t="s">
        <v>0</v>
      </c>
      <c r="C53" s="14" t="s">
        <v>26</v>
      </c>
      <c r="D53" s="4" t="s">
        <v>0</v>
      </c>
      <c r="E53" s="14" t="s">
        <v>26</v>
      </c>
    </row>
    <row r="54" spans="1:5" x14ac:dyDescent="0.25">
      <c r="A54" s="3" t="s">
        <v>49</v>
      </c>
      <c r="B54" s="4">
        <v>0</v>
      </c>
      <c r="C54" s="14">
        <v>0</v>
      </c>
      <c r="D54" s="4">
        <v>0</v>
      </c>
      <c r="E54" s="14">
        <v>0</v>
      </c>
    </row>
    <row r="55" spans="1:5" x14ac:dyDescent="0.25">
      <c r="A55" s="3" t="s">
        <v>50</v>
      </c>
      <c r="B55" s="4">
        <v>0</v>
      </c>
      <c r="C55" s="14">
        <v>0</v>
      </c>
      <c r="D55" s="4">
        <v>0</v>
      </c>
      <c r="E55" s="14">
        <v>0</v>
      </c>
    </row>
    <row r="56" spans="1:5" x14ac:dyDescent="0.25">
      <c r="A56" s="3" t="s">
        <v>51</v>
      </c>
      <c r="B56" s="4">
        <v>2</v>
      </c>
      <c r="C56" s="14">
        <v>14921.5</v>
      </c>
      <c r="D56" s="4">
        <v>0</v>
      </c>
      <c r="E56" s="14">
        <v>0</v>
      </c>
    </row>
    <row r="57" spans="1:5" x14ac:dyDescent="0.25">
      <c r="A57" s="3" t="s">
        <v>52</v>
      </c>
      <c r="B57" s="4">
        <v>0</v>
      </c>
      <c r="C57" s="14">
        <v>0</v>
      </c>
      <c r="D57" s="4">
        <v>0</v>
      </c>
      <c r="E57" s="14">
        <v>0</v>
      </c>
    </row>
    <row r="58" spans="1:5" x14ac:dyDescent="0.25">
      <c r="A58" s="3" t="s">
        <v>53</v>
      </c>
      <c r="B58" s="4">
        <v>0</v>
      </c>
      <c r="C58" s="14">
        <v>0</v>
      </c>
      <c r="D58" s="4">
        <v>0</v>
      </c>
      <c r="E58" s="14">
        <v>0</v>
      </c>
    </row>
    <row r="59" spans="1:5" x14ac:dyDescent="0.25">
      <c r="A59" s="3" t="s">
        <v>54</v>
      </c>
      <c r="B59" s="4">
        <v>6</v>
      </c>
      <c r="C59" s="14">
        <v>62692.35</v>
      </c>
      <c r="D59" s="4">
        <v>9</v>
      </c>
      <c r="E59" s="14">
        <v>174262.66</v>
      </c>
    </row>
    <row r="60" spans="1:5" x14ac:dyDescent="0.25">
      <c r="A60" s="3" t="s">
        <v>55</v>
      </c>
      <c r="B60" s="4">
        <v>0</v>
      </c>
      <c r="C60" s="14">
        <v>0</v>
      </c>
      <c r="D60" s="4">
        <v>0</v>
      </c>
      <c r="E60" s="14">
        <v>0</v>
      </c>
    </row>
    <row r="61" spans="1:5" x14ac:dyDescent="0.25">
      <c r="A61" s="3" t="s">
        <v>56</v>
      </c>
      <c r="B61" s="4">
        <v>0</v>
      </c>
      <c r="C61" s="14">
        <v>0</v>
      </c>
      <c r="D61" s="4">
        <v>0</v>
      </c>
      <c r="E61" s="14">
        <v>0</v>
      </c>
    </row>
    <row r="62" spans="1:5" x14ac:dyDescent="0.25">
      <c r="A62" s="3" t="s">
        <v>57</v>
      </c>
      <c r="B62" s="4">
        <v>0</v>
      </c>
      <c r="C62" s="14">
        <v>0</v>
      </c>
      <c r="D62" s="4">
        <v>0</v>
      </c>
      <c r="E62" s="14">
        <v>0</v>
      </c>
    </row>
    <row r="63" spans="1:5" x14ac:dyDescent="0.25">
      <c r="A63" s="3" t="s">
        <v>58</v>
      </c>
      <c r="B63" s="4">
        <v>0</v>
      </c>
      <c r="C63" s="14">
        <v>0</v>
      </c>
      <c r="D63" s="4">
        <v>0</v>
      </c>
      <c r="E63" s="14">
        <v>0</v>
      </c>
    </row>
    <row r="64" spans="1:5" x14ac:dyDescent="0.25">
      <c r="A64" s="3" t="s">
        <v>59</v>
      </c>
      <c r="B64" s="4">
        <v>0</v>
      </c>
      <c r="C64" s="14">
        <v>0</v>
      </c>
      <c r="D64" s="4">
        <v>0</v>
      </c>
      <c r="E64" s="14">
        <v>0</v>
      </c>
    </row>
    <row r="65" spans="1:22" x14ac:dyDescent="0.25">
      <c r="A65" s="3" t="s">
        <v>60</v>
      </c>
      <c r="B65" s="4">
        <v>0</v>
      </c>
      <c r="C65" s="14">
        <v>0</v>
      </c>
      <c r="D65" s="4">
        <v>0</v>
      </c>
      <c r="E65" s="14">
        <v>0</v>
      </c>
    </row>
    <row r="66" spans="1:22" x14ac:dyDescent="0.25">
      <c r="A66" s="3" t="s">
        <v>61</v>
      </c>
      <c r="B66" s="4">
        <v>0</v>
      </c>
      <c r="C66" s="14">
        <v>0</v>
      </c>
      <c r="D66" s="4">
        <v>1</v>
      </c>
      <c r="E66" s="14">
        <v>18522.419999999998</v>
      </c>
    </row>
    <row r="67" spans="1:22" x14ac:dyDescent="0.25">
      <c r="A67" s="3" t="s">
        <v>62</v>
      </c>
      <c r="B67" s="4">
        <v>0</v>
      </c>
      <c r="C67" s="14">
        <v>0</v>
      </c>
      <c r="D67" s="4">
        <v>0</v>
      </c>
      <c r="E67" s="14">
        <v>0</v>
      </c>
    </row>
    <row r="68" spans="1:22" x14ac:dyDescent="0.25">
      <c r="A68" s="3" t="s">
        <v>63</v>
      </c>
      <c r="B68" s="4">
        <v>0</v>
      </c>
      <c r="C68" s="14">
        <v>0</v>
      </c>
      <c r="D68" s="4">
        <v>1</v>
      </c>
      <c r="E68" s="14">
        <v>6336.12</v>
      </c>
    </row>
    <row r="69" spans="1:22" x14ac:dyDescent="0.25">
      <c r="A69" s="3" t="s">
        <v>64</v>
      </c>
      <c r="B69" s="4">
        <v>0</v>
      </c>
      <c r="C69" s="14">
        <v>0</v>
      </c>
      <c r="D69" s="4">
        <v>0</v>
      </c>
      <c r="E69" s="14">
        <v>0</v>
      </c>
    </row>
    <row r="70" spans="1:22" x14ac:dyDescent="0.25">
      <c r="A70" s="3" t="s">
        <v>65</v>
      </c>
      <c r="B70" s="4">
        <v>0</v>
      </c>
      <c r="C70" s="14">
        <v>0</v>
      </c>
      <c r="D70" s="4">
        <v>0</v>
      </c>
      <c r="E70" s="14">
        <v>0</v>
      </c>
    </row>
    <row r="71" spans="1:22" x14ac:dyDescent="0.25">
      <c r="A71" s="3" t="s">
        <v>66</v>
      </c>
      <c r="B71" s="4">
        <v>2</v>
      </c>
      <c r="C71" s="14">
        <v>50108.3</v>
      </c>
      <c r="D71" s="4">
        <v>3</v>
      </c>
      <c r="E71" s="14">
        <v>89754.27</v>
      </c>
    </row>
    <row r="72" spans="1:22" x14ac:dyDescent="0.25">
      <c r="A72" s="3" t="s">
        <v>67</v>
      </c>
      <c r="B72" s="4">
        <v>0</v>
      </c>
      <c r="C72" s="14">
        <v>0</v>
      </c>
      <c r="D72" s="4">
        <v>0</v>
      </c>
      <c r="E72" s="14">
        <v>0</v>
      </c>
    </row>
    <row r="73" spans="1:22" x14ac:dyDescent="0.25">
      <c r="A73" s="3" t="s">
        <v>135</v>
      </c>
      <c r="B73" s="4">
        <v>0</v>
      </c>
      <c r="C73" s="14">
        <v>0</v>
      </c>
      <c r="D73" s="4">
        <v>0</v>
      </c>
      <c r="E73" s="14">
        <v>0</v>
      </c>
    </row>
    <row r="74" spans="1:22" x14ac:dyDescent="0.25">
      <c r="A74" s="3" t="s">
        <v>22</v>
      </c>
      <c r="B74" s="4">
        <v>10</v>
      </c>
      <c r="C74" s="14">
        <v>127722.15</v>
      </c>
      <c r="D74" s="4">
        <v>14</v>
      </c>
      <c r="E74" s="14">
        <v>288875.46999999997</v>
      </c>
    </row>
    <row r="77" spans="1:22" x14ac:dyDescent="0.25">
      <c r="A77" s="3" t="s">
        <v>73</v>
      </c>
      <c r="B77" s="4" t="s">
        <v>49</v>
      </c>
      <c r="C77" s="14" t="s">
        <v>50</v>
      </c>
      <c r="D77" s="4" t="s">
        <v>74</v>
      </c>
      <c r="E77" s="14" t="s">
        <v>52</v>
      </c>
      <c r="F77" s="3" t="s">
        <v>53</v>
      </c>
      <c r="G77" s="3" t="s">
        <v>75</v>
      </c>
      <c r="H77" s="3" t="s">
        <v>55</v>
      </c>
      <c r="I77" s="3" t="s">
        <v>56</v>
      </c>
      <c r="J77" s="3" t="s">
        <v>57</v>
      </c>
      <c r="K77" s="3" t="s">
        <v>76</v>
      </c>
      <c r="L77" s="3" t="s">
        <v>59</v>
      </c>
      <c r="M77" s="3" t="s">
        <v>60</v>
      </c>
      <c r="N77" s="3" t="s">
        <v>77</v>
      </c>
      <c r="O77" s="3" t="s">
        <v>78</v>
      </c>
      <c r="P77" s="3" t="s">
        <v>63</v>
      </c>
      <c r="Q77" s="3" t="s">
        <v>64</v>
      </c>
      <c r="R77" s="3" t="s">
        <v>65</v>
      </c>
      <c r="S77" s="3" t="s">
        <v>66</v>
      </c>
      <c r="T77" s="3" t="s">
        <v>67</v>
      </c>
      <c r="U77" s="3" t="s">
        <v>68</v>
      </c>
      <c r="V77" s="3" t="s">
        <v>22</v>
      </c>
    </row>
    <row r="78" spans="1:22" x14ac:dyDescent="0.25">
      <c r="A78" s="3" t="s">
        <v>79</v>
      </c>
      <c r="B78" s="4">
        <v>0</v>
      </c>
      <c r="C78" s="17">
        <v>0</v>
      </c>
      <c r="D78" s="18">
        <v>2</v>
      </c>
      <c r="E78" s="17">
        <v>0</v>
      </c>
      <c r="F78" s="4">
        <v>0</v>
      </c>
      <c r="G78" s="4">
        <v>15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1</v>
      </c>
      <c r="O78" s="4">
        <v>0</v>
      </c>
      <c r="P78" s="4">
        <v>1</v>
      </c>
      <c r="Q78" s="4">
        <v>0</v>
      </c>
      <c r="R78" s="4">
        <v>0</v>
      </c>
      <c r="S78" s="4">
        <v>5</v>
      </c>
      <c r="T78" s="4">
        <v>0</v>
      </c>
      <c r="U78" s="4">
        <v>0</v>
      </c>
      <c r="V78" s="4">
        <v>24</v>
      </c>
    </row>
    <row r="79" spans="1:22" x14ac:dyDescent="0.25">
      <c r="A79" s="3" t="s">
        <v>80</v>
      </c>
      <c r="B79" s="4">
        <v>2</v>
      </c>
      <c r="C79" s="17">
        <v>5</v>
      </c>
      <c r="D79" s="18">
        <v>5</v>
      </c>
      <c r="E79" s="17">
        <v>0</v>
      </c>
      <c r="F79" s="4">
        <v>2</v>
      </c>
      <c r="G79" s="4">
        <v>0</v>
      </c>
      <c r="H79" s="4">
        <v>0</v>
      </c>
      <c r="I79" s="4">
        <v>5</v>
      </c>
      <c r="J79" s="4">
        <v>0</v>
      </c>
      <c r="K79" s="4">
        <v>0</v>
      </c>
      <c r="L79" s="4">
        <v>0</v>
      </c>
      <c r="M79" s="4">
        <v>1</v>
      </c>
      <c r="N79" s="4">
        <v>4</v>
      </c>
      <c r="O79" s="4">
        <v>0</v>
      </c>
      <c r="P79" s="4">
        <v>0</v>
      </c>
      <c r="Q79" s="4">
        <v>1</v>
      </c>
      <c r="R79" s="4">
        <v>5</v>
      </c>
      <c r="S79" s="4">
        <v>8</v>
      </c>
      <c r="T79" s="4">
        <v>0</v>
      </c>
      <c r="U79" s="4">
        <v>0</v>
      </c>
      <c r="V79" s="4">
        <v>38</v>
      </c>
    </row>
    <row r="80" spans="1:22" x14ac:dyDescent="0.25">
      <c r="A80" s="3" t="s">
        <v>81</v>
      </c>
      <c r="B80" s="4">
        <v>0</v>
      </c>
      <c r="C80" s="17">
        <v>0</v>
      </c>
      <c r="D80" s="18">
        <v>0</v>
      </c>
      <c r="E80" s="17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1</v>
      </c>
      <c r="T80" s="4">
        <v>0</v>
      </c>
      <c r="U80" s="4">
        <v>0</v>
      </c>
      <c r="V80" s="4">
        <v>1</v>
      </c>
    </row>
    <row r="81" spans="1:22" x14ac:dyDescent="0.25">
      <c r="A81" s="3" t="s">
        <v>82</v>
      </c>
      <c r="B81" s="4">
        <v>0</v>
      </c>
      <c r="C81" s="17">
        <v>0</v>
      </c>
      <c r="D81" s="18">
        <v>0</v>
      </c>
      <c r="E81" s="17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1</v>
      </c>
      <c r="R81" s="4">
        <v>0</v>
      </c>
      <c r="S81" s="4">
        <v>0</v>
      </c>
      <c r="T81" s="4">
        <v>0</v>
      </c>
      <c r="U81" s="4">
        <v>0</v>
      </c>
      <c r="V81" s="4">
        <v>1</v>
      </c>
    </row>
    <row r="82" spans="1:22" x14ac:dyDescent="0.25">
      <c r="A82" s="3" t="s">
        <v>83</v>
      </c>
      <c r="B82" s="4">
        <v>0</v>
      </c>
      <c r="C82" s="17">
        <v>0</v>
      </c>
      <c r="D82" s="18">
        <v>0</v>
      </c>
      <c r="E82" s="17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1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1</v>
      </c>
    </row>
    <row r="83" spans="1:22" x14ac:dyDescent="0.25">
      <c r="A83" s="3" t="s">
        <v>84</v>
      </c>
      <c r="B83" s="4">
        <v>0</v>
      </c>
      <c r="C83" s="17">
        <v>0</v>
      </c>
      <c r="D83" s="18">
        <v>0</v>
      </c>
      <c r="E83" s="17">
        <v>0</v>
      </c>
      <c r="F83" s="4">
        <v>0</v>
      </c>
      <c r="G83" s="4">
        <v>0</v>
      </c>
      <c r="H83" s="4">
        <v>1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1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2</v>
      </c>
    </row>
    <row r="84" spans="1:22" x14ac:dyDescent="0.25">
      <c r="A84" s="3" t="s">
        <v>85</v>
      </c>
      <c r="B84" s="4">
        <v>0</v>
      </c>
      <c r="C84" s="17">
        <v>0</v>
      </c>
      <c r="D84" s="18">
        <v>0</v>
      </c>
      <c r="E84" s="17">
        <v>0</v>
      </c>
      <c r="F84" s="4">
        <v>2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2</v>
      </c>
    </row>
    <row r="85" spans="1:22" x14ac:dyDescent="0.25">
      <c r="A85" s="3" t="s">
        <v>86</v>
      </c>
      <c r="B85" s="4">
        <v>0</v>
      </c>
      <c r="C85" s="17">
        <v>0</v>
      </c>
      <c r="D85" s="18">
        <v>0</v>
      </c>
      <c r="E85" s="17">
        <v>0</v>
      </c>
      <c r="F85" s="4">
        <v>2</v>
      </c>
      <c r="G85" s="4">
        <v>0</v>
      </c>
      <c r="H85" s="4">
        <v>1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3</v>
      </c>
    </row>
    <row r="86" spans="1:22" x14ac:dyDescent="0.25">
      <c r="A86" s="3" t="s">
        <v>87</v>
      </c>
      <c r="B86" s="4">
        <v>1</v>
      </c>
      <c r="C86" s="17">
        <v>1</v>
      </c>
      <c r="D86" s="18">
        <v>1</v>
      </c>
      <c r="E86" s="17">
        <v>0</v>
      </c>
      <c r="F86" s="4">
        <v>2</v>
      </c>
      <c r="G86" s="4">
        <v>0</v>
      </c>
      <c r="H86" s="4">
        <v>1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1</v>
      </c>
      <c r="R86" s="4">
        <v>0</v>
      </c>
      <c r="S86" s="4">
        <v>0</v>
      </c>
      <c r="T86" s="4">
        <v>0</v>
      </c>
      <c r="U86" s="4">
        <v>0</v>
      </c>
      <c r="V86" s="4">
        <v>7</v>
      </c>
    </row>
    <row r="87" spans="1:22" x14ac:dyDescent="0.25">
      <c r="A87" s="3" t="s">
        <v>88</v>
      </c>
      <c r="B87" s="4">
        <v>0</v>
      </c>
      <c r="C87" s="17">
        <v>0</v>
      </c>
      <c r="D87" s="18">
        <v>1</v>
      </c>
      <c r="E87" s="17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1</v>
      </c>
    </row>
    <row r="88" spans="1:22" x14ac:dyDescent="0.25">
      <c r="A88" s="3" t="s">
        <v>89</v>
      </c>
      <c r="B88" s="4">
        <v>0</v>
      </c>
      <c r="C88" s="17">
        <v>0</v>
      </c>
      <c r="D88" s="18">
        <v>0</v>
      </c>
      <c r="E88" s="17">
        <v>0</v>
      </c>
      <c r="F88" s="4">
        <v>0</v>
      </c>
      <c r="G88" s="4">
        <v>0</v>
      </c>
      <c r="H88" s="4">
        <v>0</v>
      </c>
      <c r="I88" s="4">
        <v>1</v>
      </c>
      <c r="J88" s="4">
        <v>0</v>
      </c>
      <c r="K88" s="4">
        <v>0</v>
      </c>
      <c r="L88" s="4">
        <v>1</v>
      </c>
      <c r="M88" s="4">
        <v>0</v>
      </c>
      <c r="N88" s="4">
        <v>0</v>
      </c>
      <c r="O88" s="4">
        <v>0</v>
      </c>
      <c r="P88" s="4">
        <v>0</v>
      </c>
      <c r="Q88" s="4">
        <v>2</v>
      </c>
      <c r="R88" s="4">
        <v>0</v>
      </c>
      <c r="S88" s="4">
        <v>0</v>
      </c>
      <c r="T88" s="4">
        <v>0</v>
      </c>
      <c r="U88" s="4">
        <v>0</v>
      </c>
      <c r="V88" s="4">
        <v>4</v>
      </c>
    </row>
    <row r="89" spans="1:22" x14ac:dyDescent="0.25">
      <c r="A89" s="3" t="s">
        <v>90</v>
      </c>
      <c r="B89" s="4">
        <v>0</v>
      </c>
      <c r="C89" s="17">
        <v>0</v>
      </c>
      <c r="D89" s="18">
        <v>0</v>
      </c>
      <c r="E89" s="17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1</v>
      </c>
      <c r="R89" s="4">
        <v>0</v>
      </c>
      <c r="S89" s="4">
        <v>0</v>
      </c>
      <c r="T89" s="4">
        <v>0</v>
      </c>
      <c r="U89" s="4">
        <v>0</v>
      </c>
      <c r="V89" s="4">
        <v>1</v>
      </c>
    </row>
    <row r="90" spans="1:22" x14ac:dyDescent="0.25">
      <c r="A90" s="3" t="s">
        <v>91</v>
      </c>
      <c r="B90" s="4">
        <v>0</v>
      </c>
      <c r="C90" s="17">
        <v>0</v>
      </c>
      <c r="D90" s="18">
        <v>1</v>
      </c>
      <c r="E90" s="17">
        <v>0</v>
      </c>
      <c r="F90" s="4">
        <v>0</v>
      </c>
      <c r="G90" s="4">
        <v>0</v>
      </c>
      <c r="H90" s="4">
        <v>1</v>
      </c>
      <c r="I90" s="4">
        <v>1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1</v>
      </c>
      <c r="U90" s="4">
        <v>0</v>
      </c>
      <c r="V90" s="4">
        <v>4</v>
      </c>
    </row>
    <row r="91" spans="1:22" x14ac:dyDescent="0.25">
      <c r="A91" s="3" t="s">
        <v>92</v>
      </c>
      <c r="B91" s="4">
        <v>0</v>
      </c>
      <c r="C91" s="17">
        <v>0</v>
      </c>
      <c r="D91" s="18">
        <v>0</v>
      </c>
      <c r="E91" s="17">
        <v>0</v>
      </c>
      <c r="F91" s="4">
        <v>1</v>
      </c>
      <c r="G91" s="4">
        <v>0</v>
      </c>
      <c r="H91" s="4">
        <v>0</v>
      </c>
      <c r="I91" s="4">
        <v>1</v>
      </c>
      <c r="J91" s="4">
        <v>0</v>
      </c>
      <c r="K91" s="4">
        <v>0</v>
      </c>
      <c r="L91" s="4">
        <v>0</v>
      </c>
      <c r="M91" s="4">
        <v>0</v>
      </c>
      <c r="N91" s="4">
        <v>1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3</v>
      </c>
    </row>
    <row r="92" spans="1:22" x14ac:dyDescent="0.25">
      <c r="A92" s="3" t="s">
        <v>93</v>
      </c>
      <c r="B92" s="4">
        <v>0</v>
      </c>
      <c r="C92" s="17">
        <v>0</v>
      </c>
      <c r="D92" s="18">
        <v>0</v>
      </c>
      <c r="E92" s="17">
        <v>0</v>
      </c>
      <c r="F92" s="4">
        <v>0</v>
      </c>
      <c r="G92" s="4">
        <v>0</v>
      </c>
      <c r="H92" s="4">
        <v>2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1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3</v>
      </c>
    </row>
    <row r="93" spans="1:22" x14ac:dyDescent="0.25">
      <c r="A93" s="3" t="s">
        <v>94</v>
      </c>
      <c r="B93" s="4">
        <v>0</v>
      </c>
      <c r="C93" s="17">
        <v>0</v>
      </c>
      <c r="D93" s="18">
        <v>0</v>
      </c>
      <c r="E93" s="17">
        <v>0</v>
      </c>
      <c r="F93" s="4">
        <v>0</v>
      </c>
      <c r="G93" s="4">
        <v>0</v>
      </c>
      <c r="H93" s="4">
        <v>3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3</v>
      </c>
    </row>
    <row r="94" spans="1:22" x14ac:dyDescent="0.25">
      <c r="A94" s="3" t="s">
        <v>95</v>
      </c>
      <c r="B94" s="4">
        <v>0</v>
      </c>
      <c r="C94" s="17">
        <v>0</v>
      </c>
      <c r="D94" s="18">
        <v>0</v>
      </c>
      <c r="E94" s="17">
        <v>0</v>
      </c>
      <c r="F94" s="4">
        <v>0</v>
      </c>
      <c r="G94" s="4">
        <v>0</v>
      </c>
      <c r="H94" s="4">
        <v>0</v>
      </c>
      <c r="I94" s="4">
        <v>1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1</v>
      </c>
    </row>
    <row r="95" spans="1:22" x14ac:dyDescent="0.25">
      <c r="A95" s="3" t="s">
        <v>96</v>
      </c>
      <c r="B95" s="4">
        <v>0</v>
      </c>
      <c r="C95" s="17">
        <v>0</v>
      </c>
      <c r="D95" s="18">
        <v>0</v>
      </c>
      <c r="E95" s="17">
        <v>0</v>
      </c>
      <c r="F95" s="4">
        <v>0</v>
      </c>
      <c r="G95" s="4">
        <v>0</v>
      </c>
      <c r="H95" s="4">
        <v>0</v>
      </c>
      <c r="I95" s="4">
        <v>4</v>
      </c>
      <c r="J95" s="4">
        <v>0</v>
      </c>
      <c r="K95" s="4">
        <v>0</v>
      </c>
      <c r="L95" s="4">
        <v>0</v>
      </c>
      <c r="M95" s="4">
        <v>0</v>
      </c>
      <c r="N95" s="4">
        <v>2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1</v>
      </c>
      <c r="U95" s="4">
        <v>0</v>
      </c>
      <c r="V95" s="4">
        <v>7</v>
      </c>
    </row>
    <row r="96" spans="1:22" x14ac:dyDescent="0.25">
      <c r="A96" s="3" t="s">
        <v>97</v>
      </c>
      <c r="B96" s="4">
        <v>0</v>
      </c>
      <c r="C96" s="17">
        <v>0</v>
      </c>
      <c r="D96" s="18">
        <v>0</v>
      </c>
      <c r="E96" s="17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2</v>
      </c>
      <c r="R96" s="4">
        <v>0</v>
      </c>
      <c r="S96" s="4">
        <v>0</v>
      </c>
      <c r="T96" s="4">
        <v>0</v>
      </c>
      <c r="U96" s="4">
        <v>0</v>
      </c>
      <c r="V96" s="4">
        <v>2</v>
      </c>
    </row>
    <row r="97" spans="1:22" x14ac:dyDescent="0.25">
      <c r="A97" s="3" t="s">
        <v>98</v>
      </c>
      <c r="B97" s="4">
        <v>0</v>
      </c>
      <c r="C97" s="17">
        <v>0</v>
      </c>
      <c r="D97" s="18">
        <v>0</v>
      </c>
      <c r="E97" s="17">
        <v>0</v>
      </c>
      <c r="F97" s="4">
        <v>0</v>
      </c>
      <c r="G97" s="4">
        <v>0</v>
      </c>
      <c r="H97" s="4">
        <v>1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2</v>
      </c>
      <c r="R97" s="4">
        <v>0</v>
      </c>
      <c r="S97" s="4">
        <v>0</v>
      </c>
      <c r="T97" s="4">
        <v>0</v>
      </c>
      <c r="U97" s="4">
        <v>0</v>
      </c>
      <c r="V97" s="4">
        <v>3</v>
      </c>
    </row>
    <row r="98" spans="1:22" x14ac:dyDescent="0.25">
      <c r="A98" s="3" t="s">
        <v>99</v>
      </c>
      <c r="B98" s="4">
        <v>0</v>
      </c>
      <c r="C98" s="17">
        <v>0</v>
      </c>
      <c r="D98" s="18">
        <v>3</v>
      </c>
      <c r="E98" s="17">
        <v>0</v>
      </c>
      <c r="F98" s="4">
        <v>0</v>
      </c>
      <c r="G98" s="4">
        <v>0</v>
      </c>
      <c r="H98" s="4">
        <v>0</v>
      </c>
      <c r="I98" s="4">
        <v>1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4</v>
      </c>
    </row>
    <row r="99" spans="1:22" x14ac:dyDescent="0.25">
      <c r="A99" s="3" t="s">
        <v>100</v>
      </c>
      <c r="B99" s="4">
        <v>0</v>
      </c>
      <c r="C99" s="17">
        <v>0</v>
      </c>
      <c r="D99" s="18">
        <v>0</v>
      </c>
      <c r="E99" s="17">
        <v>0</v>
      </c>
      <c r="F99" s="4">
        <v>0</v>
      </c>
      <c r="G99" s="4">
        <v>0</v>
      </c>
      <c r="H99" s="4">
        <v>2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3</v>
      </c>
      <c r="O99" s="4">
        <v>0</v>
      </c>
      <c r="P99" s="4">
        <v>0</v>
      </c>
      <c r="Q99" s="4">
        <v>1</v>
      </c>
      <c r="R99" s="4">
        <v>0</v>
      </c>
      <c r="S99" s="4">
        <v>0</v>
      </c>
      <c r="T99" s="4">
        <v>0</v>
      </c>
      <c r="U99" s="4">
        <v>0</v>
      </c>
      <c r="V99" s="4">
        <v>6</v>
      </c>
    </row>
    <row r="100" spans="1:22" x14ac:dyDescent="0.25">
      <c r="A100" s="3" t="s">
        <v>101</v>
      </c>
      <c r="B100" s="4">
        <v>0</v>
      </c>
      <c r="C100" s="17">
        <v>0</v>
      </c>
      <c r="D100" s="18">
        <v>0</v>
      </c>
      <c r="E100" s="17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1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1</v>
      </c>
    </row>
    <row r="101" spans="1:22" x14ac:dyDescent="0.25">
      <c r="A101" s="3" t="s">
        <v>102</v>
      </c>
      <c r="B101" s="4">
        <v>0</v>
      </c>
      <c r="C101" s="17">
        <v>2</v>
      </c>
      <c r="D101" s="18">
        <v>0</v>
      </c>
      <c r="E101" s="17">
        <v>0</v>
      </c>
      <c r="F101" s="4">
        <v>0</v>
      </c>
      <c r="G101" s="4">
        <v>0</v>
      </c>
      <c r="H101" s="4">
        <v>1</v>
      </c>
      <c r="I101" s="4">
        <v>0</v>
      </c>
      <c r="J101" s="4">
        <v>0</v>
      </c>
      <c r="K101" s="4">
        <v>0</v>
      </c>
      <c r="L101" s="4">
        <v>0</v>
      </c>
      <c r="M101" s="4">
        <v>1</v>
      </c>
      <c r="N101" s="4">
        <v>0</v>
      </c>
      <c r="O101" s="4">
        <v>0</v>
      </c>
      <c r="P101" s="4">
        <v>0</v>
      </c>
      <c r="Q101" s="4">
        <v>1</v>
      </c>
      <c r="R101" s="4">
        <v>0</v>
      </c>
      <c r="S101" s="4">
        <v>0</v>
      </c>
      <c r="T101" s="4">
        <v>0</v>
      </c>
      <c r="U101" s="4">
        <v>0</v>
      </c>
      <c r="V101" s="4">
        <v>5</v>
      </c>
    </row>
    <row r="102" spans="1:22" x14ac:dyDescent="0.25">
      <c r="A102" s="3" t="s">
        <v>103</v>
      </c>
      <c r="B102" s="4">
        <v>0</v>
      </c>
      <c r="C102" s="17">
        <v>1</v>
      </c>
      <c r="D102" s="18">
        <v>0</v>
      </c>
      <c r="E102" s="17">
        <v>0</v>
      </c>
      <c r="F102" s="4">
        <v>0</v>
      </c>
      <c r="G102" s="4">
        <v>0</v>
      </c>
      <c r="H102" s="4">
        <v>2</v>
      </c>
      <c r="I102" s="4">
        <v>0</v>
      </c>
      <c r="J102" s="4">
        <v>0</v>
      </c>
      <c r="K102" s="4">
        <v>0</v>
      </c>
      <c r="L102" s="4">
        <v>0</v>
      </c>
      <c r="M102" s="4">
        <v>1</v>
      </c>
      <c r="N102" s="4">
        <v>0</v>
      </c>
      <c r="O102" s="4">
        <v>0</v>
      </c>
      <c r="P102" s="4">
        <v>0</v>
      </c>
      <c r="Q102" s="4">
        <v>1</v>
      </c>
      <c r="R102" s="4">
        <v>0</v>
      </c>
      <c r="S102" s="4">
        <v>0</v>
      </c>
      <c r="T102" s="4">
        <v>0</v>
      </c>
      <c r="U102" s="4">
        <v>0</v>
      </c>
      <c r="V102" s="4">
        <v>5</v>
      </c>
    </row>
    <row r="103" spans="1:22" x14ac:dyDescent="0.25">
      <c r="A103" s="3" t="s">
        <v>104</v>
      </c>
      <c r="B103" s="4">
        <v>0</v>
      </c>
      <c r="C103" s="17">
        <v>0</v>
      </c>
      <c r="D103" s="18">
        <v>0</v>
      </c>
      <c r="E103" s="17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1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1</v>
      </c>
    </row>
    <row r="104" spans="1:22" x14ac:dyDescent="0.25">
      <c r="A104" s="3" t="s">
        <v>105</v>
      </c>
      <c r="B104" s="4">
        <v>0</v>
      </c>
      <c r="C104" s="17">
        <v>0</v>
      </c>
      <c r="D104" s="18">
        <v>0</v>
      </c>
      <c r="E104" s="17">
        <v>0</v>
      </c>
      <c r="F104" s="4">
        <v>0</v>
      </c>
      <c r="G104" s="4">
        <v>0</v>
      </c>
      <c r="H104" s="4">
        <v>1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1</v>
      </c>
    </row>
    <row r="105" spans="1:22" x14ac:dyDescent="0.25">
      <c r="A105" s="3" t="s">
        <v>106</v>
      </c>
      <c r="B105" s="4">
        <v>0</v>
      </c>
      <c r="C105" s="17">
        <v>0</v>
      </c>
      <c r="D105" s="18">
        <v>0</v>
      </c>
      <c r="E105" s="17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1</v>
      </c>
      <c r="S105" s="4">
        <v>0</v>
      </c>
      <c r="T105" s="4">
        <v>0</v>
      </c>
      <c r="U105" s="4">
        <v>0</v>
      </c>
      <c r="V105" s="4">
        <v>1</v>
      </c>
    </row>
    <row r="106" spans="1:22" x14ac:dyDescent="0.25">
      <c r="A106" s="3" t="s">
        <v>107</v>
      </c>
      <c r="B106" s="4">
        <v>0</v>
      </c>
      <c r="C106" s="17">
        <v>0</v>
      </c>
      <c r="D106" s="18">
        <v>0</v>
      </c>
      <c r="E106" s="17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1</v>
      </c>
      <c r="R106" s="4">
        <v>0</v>
      </c>
      <c r="S106" s="4">
        <v>0</v>
      </c>
      <c r="T106" s="4">
        <v>0</v>
      </c>
      <c r="U106" s="4">
        <v>0</v>
      </c>
      <c r="V106" s="4">
        <v>1</v>
      </c>
    </row>
    <row r="107" spans="1:22" x14ac:dyDescent="0.25">
      <c r="A107" s="3" t="s">
        <v>108</v>
      </c>
      <c r="B107" s="4">
        <v>0</v>
      </c>
      <c r="C107" s="17">
        <v>0</v>
      </c>
      <c r="D107" s="18">
        <v>0</v>
      </c>
      <c r="E107" s="17">
        <v>0</v>
      </c>
      <c r="F107" s="4">
        <v>0</v>
      </c>
      <c r="G107" s="4">
        <v>0</v>
      </c>
      <c r="H107" s="4">
        <v>1</v>
      </c>
      <c r="I107" s="4">
        <v>0</v>
      </c>
      <c r="J107" s="4">
        <v>0</v>
      </c>
      <c r="K107" s="4">
        <v>0</v>
      </c>
      <c r="L107" s="4">
        <v>1</v>
      </c>
      <c r="M107" s="4">
        <v>0</v>
      </c>
      <c r="N107" s="4">
        <v>2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4</v>
      </c>
    </row>
    <row r="108" spans="1:22" x14ac:dyDescent="0.25">
      <c r="A108" s="3" t="s">
        <v>109</v>
      </c>
      <c r="B108" s="4">
        <v>0</v>
      </c>
      <c r="C108" s="17">
        <v>0</v>
      </c>
      <c r="D108" s="18">
        <v>0</v>
      </c>
      <c r="E108" s="17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3</v>
      </c>
      <c r="P108" s="4">
        <v>0</v>
      </c>
      <c r="Q108" s="4">
        <v>0</v>
      </c>
      <c r="R108" s="4">
        <v>2</v>
      </c>
      <c r="S108" s="4">
        <v>0</v>
      </c>
      <c r="T108" s="4">
        <v>0</v>
      </c>
      <c r="U108" s="4">
        <v>0</v>
      </c>
      <c r="V108" s="4">
        <v>5</v>
      </c>
    </row>
    <row r="109" spans="1:22" x14ac:dyDescent="0.25">
      <c r="A109" s="3" t="s">
        <v>110</v>
      </c>
      <c r="B109" s="4">
        <v>0</v>
      </c>
      <c r="C109" s="17">
        <v>0</v>
      </c>
      <c r="D109" s="18">
        <v>0</v>
      </c>
      <c r="E109" s="17">
        <v>0</v>
      </c>
      <c r="F109" s="4">
        <v>1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1</v>
      </c>
    </row>
    <row r="110" spans="1:22" x14ac:dyDescent="0.25">
      <c r="A110" s="3" t="s">
        <v>111</v>
      </c>
      <c r="B110" s="4">
        <v>0</v>
      </c>
      <c r="C110" s="17">
        <v>0</v>
      </c>
      <c r="D110" s="18">
        <v>2</v>
      </c>
      <c r="E110" s="17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2</v>
      </c>
    </row>
    <row r="111" spans="1:22" x14ac:dyDescent="0.25">
      <c r="A111" s="3" t="s">
        <v>112</v>
      </c>
      <c r="B111" s="4">
        <v>0</v>
      </c>
      <c r="C111" s="17">
        <v>0</v>
      </c>
      <c r="D111" s="18">
        <v>0</v>
      </c>
      <c r="E111" s="17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1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1</v>
      </c>
    </row>
    <row r="112" spans="1:22" x14ac:dyDescent="0.25">
      <c r="A112" s="3" t="s">
        <v>113</v>
      </c>
      <c r="B112" s="4">
        <v>0</v>
      </c>
      <c r="C112" s="17">
        <v>0</v>
      </c>
      <c r="D112" s="18">
        <v>0</v>
      </c>
      <c r="E112" s="17">
        <v>0</v>
      </c>
      <c r="F112" s="4">
        <v>0</v>
      </c>
      <c r="G112" s="4">
        <v>0</v>
      </c>
      <c r="H112" s="4">
        <v>1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1</v>
      </c>
    </row>
    <row r="113" spans="1:22" x14ac:dyDescent="0.25">
      <c r="A113" s="3" t="s">
        <v>114</v>
      </c>
      <c r="B113" s="4">
        <v>0</v>
      </c>
      <c r="C113" s="17">
        <v>0</v>
      </c>
      <c r="D113" s="18">
        <v>2</v>
      </c>
      <c r="E113" s="17">
        <v>0</v>
      </c>
      <c r="F113" s="4">
        <v>0</v>
      </c>
      <c r="G113" s="4">
        <v>3</v>
      </c>
      <c r="H113" s="4">
        <v>1</v>
      </c>
      <c r="I113" s="4">
        <v>1</v>
      </c>
      <c r="J113" s="4">
        <v>0</v>
      </c>
      <c r="K113" s="4">
        <v>0</v>
      </c>
      <c r="L113" s="4">
        <v>0</v>
      </c>
      <c r="M113" s="4">
        <v>1</v>
      </c>
      <c r="N113" s="4">
        <v>2</v>
      </c>
      <c r="O113" s="4">
        <v>0</v>
      </c>
      <c r="P113" s="4">
        <v>0</v>
      </c>
      <c r="Q113" s="4">
        <v>0</v>
      </c>
      <c r="R113" s="4">
        <v>0</v>
      </c>
      <c r="S113" s="4">
        <v>1</v>
      </c>
      <c r="T113" s="4">
        <v>0</v>
      </c>
      <c r="U113" s="4">
        <v>0</v>
      </c>
      <c r="V113" s="4">
        <v>11</v>
      </c>
    </row>
    <row r="114" spans="1:22" x14ac:dyDescent="0.25">
      <c r="A114" s="3" t="s">
        <v>115</v>
      </c>
      <c r="B114" s="4">
        <v>20</v>
      </c>
      <c r="C114" s="17">
        <v>6</v>
      </c>
      <c r="D114" s="18">
        <v>7</v>
      </c>
      <c r="E114" s="17">
        <v>0</v>
      </c>
      <c r="F114" s="4">
        <v>2</v>
      </c>
      <c r="G114" s="4">
        <v>16</v>
      </c>
      <c r="H114" s="4">
        <v>4</v>
      </c>
      <c r="I114" s="4">
        <v>3</v>
      </c>
      <c r="J114" s="4">
        <v>0</v>
      </c>
      <c r="K114" s="4">
        <v>0</v>
      </c>
      <c r="L114" s="4">
        <v>13</v>
      </c>
      <c r="M114" s="4">
        <v>26</v>
      </c>
      <c r="N114" s="4">
        <v>12</v>
      </c>
      <c r="O114" s="4">
        <v>1</v>
      </c>
      <c r="P114" s="4">
        <v>5</v>
      </c>
      <c r="Q114" s="4">
        <v>7</v>
      </c>
      <c r="R114" s="4">
        <v>0</v>
      </c>
      <c r="S114" s="4">
        <v>21</v>
      </c>
      <c r="T114" s="4">
        <v>6</v>
      </c>
      <c r="U114" s="4">
        <v>0</v>
      </c>
      <c r="V114" s="4">
        <v>149</v>
      </c>
    </row>
    <row r="115" spans="1:22" x14ac:dyDescent="0.25">
      <c r="A115" s="3" t="s">
        <v>116</v>
      </c>
      <c r="B115" s="4">
        <v>0</v>
      </c>
      <c r="C115" s="17">
        <v>0</v>
      </c>
      <c r="D115" s="18">
        <v>0</v>
      </c>
      <c r="E115" s="17">
        <v>0</v>
      </c>
      <c r="F115" s="4">
        <v>2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2</v>
      </c>
    </row>
    <row r="116" spans="1:22" x14ac:dyDescent="0.25">
      <c r="A116" s="3" t="s">
        <v>117</v>
      </c>
      <c r="B116" s="4">
        <v>0</v>
      </c>
      <c r="C116" s="17">
        <v>0</v>
      </c>
      <c r="D116" s="18">
        <v>0</v>
      </c>
      <c r="E116" s="17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1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1</v>
      </c>
    </row>
    <row r="117" spans="1:22" x14ac:dyDescent="0.25">
      <c r="A117" s="3" t="s">
        <v>118</v>
      </c>
      <c r="B117" s="4">
        <v>0</v>
      </c>
      <c r="C117" s="17">
        <v>1</v>
      </c>
      <c r="D117" s="18">
        <v>3</v>
      </c>
      <c r="E117" s="17">
        <v>0</v>
      </c>
      <c r="F117" s="4">
        <v>0</v>
      </c>
      <c r="G117" s="4">
        <v>5</v>
      </c>
      <c r="H117" s="4">
        <v>4</v>
      </c>
      <c r="I117" s="4">
        <v>1</v>
      </c>
      <c r="J117" s="4">
        <v>0</v>
      </c>
      <c r="K117" s="4">
        <v>0</v>
      </c>
      <c r="L117" s="4">
        <v>0</v>
      </c>
      <c r="M117" s="4">
        <v>0</v>
      </c>
      <c r="N117" s="4">
        <v>2</v>
      </c>
      <c r="O117" s="4">
        <v>0</v>
      </c>
      <c r="P117" s="4">
        <v>0</v>
      </c>
      <c r="Q117" s="4">
        <v>2</v>
      </c>
      <c r="R117" s="4">
        <v>0</v>
      </c>
      <c r="S117" s="4">
        <v>0</v>
      </c>
      <c r="T117" s="4">
        <v>0</v>
      </c>
      <c r="U117" s="4">
        <v>0</v>
      </c>
      <c r="V117" s="4">
        <v>18</v>
      </c>
    </row>
    <row r="118" spans="1:22" x14ac:dyDescent="0.25">
      <c r="A118" s="3" t="s">
        <v>119</v>
      </c>
      <c r="B118" s="4">
        <v>1</v>
      </c>
      <c r="C118" s="17">
        <v>0</v>
      </c>
      <c r="D118" s="18">
        <v>0</v>
      </c>
      <c r="E118" s="17">
        <v>0</v>
      </c>
      <c r="F118" s="4">
        <v>1</v>
      </c>
      <c r="G118" s="4">
        <v>1</v>
      </c>
      <c r="H118" s="4">
        <v>1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2</v>
      </c>
      <c r="O118" s="4">
        <v>0</v>
      </c>
      <c r="P118" s="4">
        <v>0</v>
      </c>
      <c r="Q118" s="4">
        <v>2</v>
      </c>
      <c r="R118" s="4">
        <v>0</v>
      </c>
      <c r="S118" s="4">
        <v>0</v>
      </c>
      <c r="T118" s="4">
        <v>0</v>
      </c>
      <c r="U118" s="4">
        <v>0</v>
      </c>
      <c r="V118" s="4">
        <v>8</v>
      </c>
    </row>
    <row r="119" spans="1:22" x14ac:dyDescent="0.25">
      <c r="A119" s="3" t="s">
        <v>120</v>
      </c>
      <c r="B119" s="4">
        <v>2</v>
      </c>
      <c r="C119" s="17">
        <v>0</v>
      </c>
      <c r="D119" s="18">
        <v>1</v>
      </c>
      <c r="E119" s="17">
        <v>0</v>
      </c>
      <c r="F119" s="4">
        <v>0</v>
      </c>
      <c r="G119" s="4">
        <v>0</v>
      </c>
      <c r="H119" s="4">
        <v>2</v>
      </c>
      <c r="I119" s="4">
        <v>0</v>
      </c>
      <c r="J119" s="4">
        <v>0</v>
      </c>
      <c r="K119" s="4">
        <v>0</v>
      </c>
      <c r="L119" s="4">
        <v>1</v>
      </c>
      <c r="M119" s="4">
        <v>0</v>
      </c>
      <c r="N119" s="4">
        <v>1</v>
      </c>
      <c r="O119" s="4">
        <v>0</v>
      </c>
      <c r="P119" s="4">
        <v>0</v>
      </c>
      <c r="Q119" s="4">
        <v>1</v>
      </c>
      <c r="R119" s="4">
        <v>0</v>
      </c>
      <c r="S119" s="4">
        <v>9</v>
      </c>
      <c r="T119" s="4">
        <v>2</v>
      </c>
      <c r="U119" s="4">
        <v>0</v>
      </c>
      <c r="V119" s="4">
        <v>19</v>
      </c>
    </row>
    <row r="120" spans="1:22" x14ac:dyDescent="0.25">
      <c r="A120" s="3" t="s">
        <v>121</v>
      </c>
      <c r="B120" s="4">
        <v>23</v>
      </c>
      <c r="C120" s="17">
        <v>3</v>
      </c>
      <c r="D120" s="18">
        <v>2</v>
      </c>
      <c r="E120" s="17">
        <v>0</v>
      </c>
      <c r="F120" s="4">
        <v>1</v>
      </c>
      <c r="G120" s="4">
        <v>22</v>
      </c>
      <c r="H120" s="4">
        <v>6</v>
      </c>
      <c r="I120" s="4">
        <v>0</v>
      </c>
      <c r="J120" s="4">
        <v>0</v>
      </c>
      <c r="K120" s="4">
        <v>0</v>
      </c>
      <c r="L120" s="4">
        <v>3</v>
      </c>
      <c r="M120" s="4">
        <v>2</v>
      </c>
      <c r="N120" s="4">
        <v>0</v>
      </c>
      <c r="O120" s="4">
        <v>0</v>
      </c>
      <c r="P120" s="4">
        <v>2</v>
      </c>
      <c r="Q120" s="4">
        <v>1</v>
      </c>
      <c r="R120" s="4">
        <v>0</v>
      </c>
      <c r="S120" s="4">
        <v>12</v>
      </c>
      <c r="T120" s="4">
        <v>10</v>
      </c>
      <c r="U120" s="4">
        <v>0</v>
      </c>
      <c r="V120" s="4">
        <v>87</v>
      </c>
    </row>
    <row r="121" spans="1:22" x14ac:dyDescent="0.25">
      <c r="A121" s="3" t="s">
        <v>122</v>
      </c>
      <c r="B121" s="4">
        <v>0</v>
      </c>
      <c r="C121" s="17">
        <v>0</v>
      </c>
      <c r="D121" s="18">
        <v>0</v>
      </c>
      <c r="E121" s="17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1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1</v>
      </c>
    </row>
    <row r="122" spans="1:22" x14ac:dyDescent="0.25">
      <c r="A122" s="3" t="s">
        <v>123</v>
      </c>
      <c r="B122" s="4">
        <v>0</v>
      </c>
      <c r="C122" s="17">
        <v>0</v>
      </c>
      <c r="D122" s="18">
        <v>2</v>
      </c>
      <c r="E122" s="17">
        <v>0</v>
      </c>
      <c r="F122" s="4">
        <v>1</v>
      </c>
      <c r="G122" s="4">
        <v>1</v>
      </c>
      <c r="H122" s="4">
        <v>3</v>
      </c>
      <c r="I122" s="4">
        <v>0</v>
      </c>
      <c r="J122" s="4">
        <v>0</v>
      </c>
      <c r="K122" s="4">
        <v>0</v>
      </c>
      <c r="L122" s="4">
        <v>0</v>
      </c>
      <c r="M122" s="4">
        <v>1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2</v>
      </c>
      <c r="T122" s="4">
        <v>0</v>
      </c>
      <c r="U122" s="4">
        <v>0</v>
      </c>
      <c r="V122" s="4">
        <v>10</v>
      </c>
    </row>
    <row r="123" spans="1:22" x14ac:dyDescent="0.25">
      <c r="A123" s="3" t="s">
        <v>124</v>
      </c>
      <c r="B123" s="4">
        <v>0</v>
      </c>
      <c r="C123" s="17">
        <v>0</v>
      </c>
      <c r="D123" s="18">
        <v>0</v>
      </c>
      <c r="E123" s="17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1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1</v>
      </c>
    </row>
    <row r="124" spans="1:22" x14ac:dyDescent="0.25">
      <c r="A124" s="3" t="s">
        <v>125</v>
      </c>
      <c r="B124" s="4">
        <v>0</v>
      </c>
      <c r="C124" s="17">
        <v>0</v>
      </c>
      <c r="D124" s="18">
        <v>0</v>
      </c>
      <c r="E124" s="17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1</v>
      </c>
      <c r="S124" s="4">
        <v>0</v>
      </c>
      <c r="T124" s="4">
        <v>0</v>
      </c>
      <c r="U124" s="4">
        <v>0</v>
      </c>
      <c r="V124" s="4">
        <v>1</v>
      </c>
    </row>
    <row r="125" spans="1:22" x14ac:dyDescent="0.25">
      <c r="A125" s="3" t="s">
        <v>126</v>
      </c>
      <c r="B125" s="4">
        <v>0</v>
      </c>
      <c r="C125" s="17">
        <v>0</v>
      </c>
      <c r="D125" s="18">
        <v>0</v>
      </c>
      <c r="E125" s="17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1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2</v>
      </c>
    </row>
    <row r="126" spans="1:22" x14ac:dyDescent="0.25">
      <c r="A126" s="3" t="s">
        <v>127</v>
      </c>
      <c r="B126" s="4">
        <v>1</v>
      </c>
      <c r="C126" s="17">
        <v>0</v>
      </c>
      <c r="D126" s="18">
        <v>0</v>
      </c>
      <c r="E126" s="17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1</v>
      </c>
    </row>
    <row r="127" spans="1:22" x14ac:dyDescent="0.25">
      <c r="A127" s="3" t="s">
        <v>128</v>
      </c>
      <c r="B127" s="4">
        <v>0</v>
      </c>
      <c r="C127" s="17">
        <v>0</v>
      </c>
      <c r="D127" s="18">
        <v>0</v>
      </c>
      <c r="E127" s="17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1</v>
      </c>
      <c r="S127" s="4">
        <v>0</v>
      </c>
      <c r="T127" s="4">
        <v>0</v>
      </c>
      <c r="U127" s="4">
        <v>0</v>
      </c>
      <c r="V127" s="4">
        <v>1</v>
      </c>
    </row>
    <row r="128" spans="1:22" x14ac:dyDescent="0.25">
      <c r="A128" s="3" t="s">
        <v>129</v>
      </c>
      <c r="B128" s="4">
        <v>0</v>
      </c>
      <c r="C128" s="17">
        <v>0</v>
      </c>
      <c r="D128" s="18">
        <v>1</v>
      </c>
      <c r="E128" s="17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1</v>
      </c>
    </row>
    <row r="129" spans="1:22" x14ac:dyDescent="0.25">
      <c r="A129" s="3" t="s">
        <v>130</v>
      </c>
      <c r="B129" s="4">
        <v>0</v>
      </c>
      <c r="C129" s="17">
        <v>0</v>
      </c>
      <c r="D129" s="18">
        <v>0</v>
      </c>
      <c r="E129" s="17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2</v>
      </c>
      <c r="S129" s="4">
        <v>0</v>
      </c>
      <c r="T129" s="4">
        <v>0</v>
      </c>
      <c r="U129" s="4">
        <v>0</v>
      </c>
      <c r="V129" s="4">
        <v>2</v>
      </c>
    </row>
    <row r="130" spans="1:22" x14ac:dyDescent="0.25">
      <c r="A130" s="3" t="s">
        <v>22</v>
      </c>
      <c r="B130" s="4">
        <f>SUM(B78:B129)</f>
        <v>50</v>
      </c>
      <c r="C130" s="4">
        <f t="shared" ref="C130:V130" si="0">SUM(C78:C129)</f>
        <v>19</v>
      </c>
      <c r="D130" s="4">
        <f t="shared" si="0"/>
        <v>33</v>
      </c>
      <c r="E130" s="4">
        <f t="shared" si="0"/>
        <v>0</v>
      </c>
      <c r="F130" s="4">
        <f t="shared" si="0"/>
        <v>17</v>
      </c>
      <c r="G130" s="4">
        <f t="shared" si="0"/>
        <v>63</v>
      </c>
      <c r="H130" s="4">
        <f t="shared" si="0"/>
        <v>39</v>
      </c>
      <c r="I130" s="4">
        <f t="shared" si="0"/>
        <v>20</v>
      </c>
      <c r="J130" s="4">
        <f t="shared" si="0"/>
        <v>0</v>
      </c>
      <c r="K130" s="4">
        <f t="shared" si="0"/>
        <v>0</v>
      </c>
      <c r="L130" s="4">
        <f t="shared" si="0"/>
        <v>19</v>
      </c>
      <c r="M130" s="4">
        <f t="shared" si="0"/>
        <v>35</v>
      </c>
      <c r="N130" s="4">
        <f t="shared" si="0"/>
        <v>37</v>
      </c>
      <c r="O130" s="4">
        <f t="shared" si="0"/>
        <v>7</v>
      </c>
      <c r="P130" s="4">
        <f t="shared" si="0"/>
        <v>8</v>
      </c>
      <c r="Q130" s="4">
        <f t="shared" si="0"/>
        <v>27</v>
      </c>
      <c r="R130" s="4">
        <f t="shared" si="0"/>
        <v>12</v>
      </c>
      <c r="S130" s="4">
        <f t="shared" si="0"/>
        <v>59</v>
      </c>
      <c r="T130" s="4">
        <f t="shared" si="0"/>
        <v>20</v>
      </c>
      <c r="U130" s="4">
        <f t="shared" si="0"/>
        <v>0</v>
      </c>
      <c r="V130" s="4">
        <f t="shared" si="0"/>
        <v>465</v>
      </c>
    </row>
    <row r="134" spans="1:22" x14ac:dyDescent="0.25">
      <c r="A134" s="3" t="s">
        <v>48</v>
      </c>
      <c r="B134" s="21" t="s">
        <v>131</v>
      </c>
      <c r="C134" s="21" t="s">
        <v>132</v>
      </c>
      <c r="D134"/>
      <c r="E134"/>
    </row>
    <row r="135" spans="1:22" x14ac:dyDescent="0.25">
      <c r="A135" s="3" t="s">
        <v>49</v>
      </c>
      <c r="B135" s="22">
        <v>44</v>
      </c>
      <c r="C135" s="22">
        <v>6</v>
      </c>
      <c r="D135" s="20"/>
      <c r="E135"/>
    </row>
    <row r="136" spans="1:22" x14ac:dyDescent="0.25">
      <c r="A136" s="3" t="s">
        <v>50</v>
      </c>
      <c r="B136" s="22">
        <v>14</v>
      </c>
      <c r="C136" s="22">
        <v>5</v>
      </c>
      <c r="D136" s="20"/>
      <c r="E136"/>
    </row>
    <row r="137" spans="1:22" x14ac:dyDescent="0.25">
      <c r="A137" s="3" t="s">
        <v>51</v>
      </c>
      <c r="B137" s="22">
        <v>14</v>
      </c>
      <c r="C137" s="22">
        <v>19</v>
      </c>
      <c r="D137" s="20"/>
      <c r="E137"/>
    </row>
    <row r="138" spans="1:22" x14ac:dyDescent="0.25">
      <c r="A138" s="3" t="s">
        <v>52</v>
      </c>
      <c r="B138" s="22">
        <v>0</v>
      </c>
      <c r="C138" s="22">
        <v>0</v>
      </c>
      <c r="D138" s="20"/>
      <c r="E138"/>
    </row>
    <row r="139" spans="1:22" x14ac:dyDescent="0.25">
      <c r="A139" s="3" t="s">
        <v>53</v>
      </c>
      <c r="B139" s="22">
        <v>9</v>
      </c>
      <c r="C139" s="22">
        <v>8</v>
      </c>
      <c r="D139" s="20"/>
      <c r="E139"/>
    </row>
    <row r="140" spans="1:22" x14ac:dyDescent="0.25">
      <c r="A140" s="3" t="s">
        <v>54</v>
      </c>
      <c r="B140" s="22">
        <v>46</v>
      </c>
      <c r="C140" s="22">
        <v>17</v>
      </c>
      <c r="D140" s="20"/>
      <c r="E140"/>
    </row>
    <row r="141" spans="1:22" x14ac:dyDescent="0.25">
      <c r="A141" s="3" t="s">
        <v>55</v>
      </c>
      <c r="B141" s="22">
        <v>23</v>
      </c>
      <c r="C141" s="22">
        <v>16</v>
      </c>
      <c r="D141" s="20"/>
      <c r="E141"/>
    </row>
    <row r="142" spans="1:22" x14ac:dyDescent="0.25">
      <c r="A142" s="3" t="s">
        <v>56</v>
      </c>
      <c r="B142" s="22">
        <v>5</v>
      </c>
      <c r="C142" s="22">
        <v>15</v>
      </c>
      <c r="D142" s="20"/>
      <c r="E142"/>
    </row>
    <row r="143" spans="1:22" x14ac:dyDescent="0.25">
      <c r="A143" s="3" t="s">
        <v>57</v>
      </c>
      <c r="B143" s="22">
        <v>0</v>
      </c>
      <c r="C143" s="22">
        <v>0</v>
      </c>
      <c r="D143" s="20"/>
      <c r="E143"/>
    </row>
    <row r="144" spans="1:22" x14ac:dyDescent="0.25">
      <c r="A144" s="3" t="s">
        <v>58</v>
      </c>
      <c r="B144" s="22">
        <v>0</v>
      </c>
      <c r="C144" s="22">
        <v>0</v>
      </c>
      <c r="D144" s="20"/>
      <c r="E144"/>
    </row>
    <row r="145" spans="1:5" x14ac:dyDescent="0.25">
      <c r="A145" s="3" t="s">
        <v>59</v>
      </c>
      <c r="B145" s="22">
        <v>16</v>
      </c>
      <c r="C145" s="22">
        <v>3</v>
      </c>
      <c r="D145" s="20"/>
      <c r="E145"/>
    </row>
    <row r="146" spans="1:5" x14ac:dyDescent="0.25">
      <c r="A146" s="3" t="s">
        <v>60</v>
      </c>
      <c r="B146" s="22">
        <v>31</v>
      </c>
      <c r="C146" s="22">
        <v>4</v>
      </c>
      <c r="D146" s="20"/>
      <c r="E146"/>
    </row>
    <row r="147" spans="1:5" x14ac:dyDescent="0.25">
      <c r="A147" s="3" t="s">
        <v>61</v>
      </c>
      <c r="B147" s="22">
        <v>15</v>
      </c>
      <c r="C147" s="22">
        <v>22</v>
      </c>
      <c r="D147" s="20"/>
      <c r="E147"/>
    </row>
    <row r="148" spans="1:5" x14ac:dyDescent="0.25">
      <c r="A148" s="3" t="s">
        <v>62</v>
      </c>
      <c r="B148" s="22">
        <v>6</v>
      </c>
      <c r="C148" s="22">
        <v>1</v>
      </c>
      <c r="D148" s="20"/>
      <c r="E148"/>
    </row>
    <row r="149" spans="1:5" x14ac:dyDescent="0.25">
      <c r="A149" s="3" t="s">
        <v>63</v>
      </c>
      <c r="B149" s="22">
        <v>6</v>
      </c>
      <c r="C149" s="22">
        <v>2</v>
      </c>
      <c r="D149" s="20"/>
      <c r="E149"/>
    </row>
    <row r="150" spans="1:5" x14ac:dyDescent="0.25">
      <c r="A150" s="3" t="s">
        <v>64</v>
      </c>
      <c r="B150" s="22">
        <v>10</v>
      </c>
      <c r="C150" s="22">
        <v>17</v>
      </c>
      <c r="D150" s="20"/>
      <c r="E150"/>
    </row>
    <row r="151" spans="1:5" x14ac:dyDescent="0.25">
      <c r="A151" s="3" t="s">
        <v>65</v>
      </c>
      <c r="B151" s="22">
        <v>10</v>
      </c>
      <c r="C151" s="22">
        <v>2</v>
      </c>
      <c r="D151" s="20"/>
      <c r="E151"/>
    </row>
    <row r="152" spans="1:5" x14ac:dyDescent="0.25">
      <c r="A152" s="3" t="s">
        <v>66</v>
      </c>
      <c r="B152" s="22">
        <v>52</v>
      </c>
      <c r="C152" s="22">
        <v>7</v>
      </c>
      <c r="D152" s="20"/>
      <c r="E152"/>
    </row>
    <row r="153" spans="1:5" x14ac:dyDescent="0.25">
      <c r="A153" s="3" t="s">
        <v>67</v>
      </c>
      <c r="B153" s="22">
        <v>20</v>
      </c>
      <c r="C153" s="22">
        <v>0</v>
      </c>
      <c r="D153" s="20"/>
      <c r="E153"/>
    </row>
    <row r="154" spans="1:5" x14ac:dyDescent="0.25">
      <c r="A154" s="3" t="s">
        <v>133</v>
      </c>
      <c r="B154" s="22">
        <v>0</v>
      </c>
      <c r="C154" s="22">
        <v>0</v>
      </c>
      <c r="D154" s="20"/>
      <c r="E154"/>
    </row>
    <row r="155" spans="1:5" x14ac:dyDescent="0.25">
      <c r="A155" s="3" t="s">
        <v>22</v>
      </c>
      <c r="B155" s="22">
        <f>SUM(B135:B154)</f>
        <v>321</v>
      </c>
      <c r="C155" s="22">
        <f>SUM(C135:C154)</f>
        <v>144</v>
      </c>
      <c r="D155" s="20"/>
      <c r="E15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3BB4E-160C-4463-9834-CBEC19EE3D65}">
  <dimension ref="A2:S310"/>
  <sheetViews>
    <sheetView topLeftCell="A291" workbookViewId="0">
      <selection activeCell="C292" sqref="C292:C308"/>
    </sheetView>
  </sheetViews>
  <sheetFormatPr defaultRowHeight="15" x14ac:dyDescent="0.25"/>
  <cols>
    <col min="1" max="1" width="119.85546875" customWidth="1"/>
    <col min="2" max="2" width="10.85546875" style="16" bestFit="1" customWidth="1"/>
    <col min="3" max="3" width="15.85546875" style="6" bestFit="1" customWidth="1"/>
    <col min="4" max="4" width="10.85546875" style="16" bestFit="1" customWidth="1"/>
    <col min="5" max="5" width="15.85546875" style="6" bestFit="1" customWidth="1"/>
    <col min="7" max="7" width="17" customWidth="1"/>
    <col min="16" max="16" width="18.28515625" customWidth="1"/>
  </cols>
  <sheetData>
    <row r="2" spans="1:5" x14ac:dyDescent="0.25">
      <c r="A2" s="3"/>
      <c r="B2" s="27" t="s">
        <v>70</v>
      </c>
      <c r="C2" s="13"/>
      <c r="D2" s="27" t="s">
        <v>71</v>
      </c>
      <c r="E2" s="13"/>
    </row>
    <row r="3" spans="1:5" x14ac:dyDescent="0.25">
      <c r="A3" s="3" t="s">
        <v>368</v>
      </c>
      <c r="B3" s="18" t="s">
        <v>0</v>
      </c>
      <c r="C3" s="14" t="s">
        <v>26</v>
      </c>
      <c r="D3" s="18" t="s">
        <v>0</v>
      </c>
      <c r="E3" s="14" t="s">
        <v>26</v>
      </c>
    </row>
    <row r="4" spans="1:5" x14ac:dyDescent="0.25">
      <c r="A4" s="3" t="s">
        <v>352</v>
      </c>
      <c r="B4" s="18">
        <v>0</v>
      </c>
      <c r="C4" s="14">
        <v>0</v>
      </c>
      <c r="D4" s="18">
        <v>9</v>
      </c>
      <c r="E4" s="14">
        <v>216861.42</v>
      </c>
    </row>
    <row r="5" spans="1:5" x14ac:dyDescent="0.25">
      <c r="A5" s="3" t="s">
        <v>353</v>
      </c>
      <c r="B5" s="18">
        <v>0</v>
      </c>
      <c r="C5" s="14">
        <v>0</v>
      </c>
      <c r="D5" s="18">
        <v>4</v>
      </c>
      <c r="E5" s="14">
        <v>111438.5</v>
      </c>
    </row>
    <row r="6" spans="1:5" x14ac:dyDescent="0.25">
      <c r="A6" s="3" t="s">
        <v>354</v>
      </c>
      <c r="B6" s="18">
        <v>1</v>
      </c>
      <c r="C6" s="14">
        <v>16229.27</v>
      </c>
      <c r="D6" s="18">
        <v>20</v>
      </c>
      <c r="E6" s="14">
        <v>514733.92</v>
      </c>
    </row>
    <row r="7" spans="1:5" x14ac:dyDescent="0.25">
      <c r="A7" s="3" t="s">
        <v>355</v>
      </c>
      <c r="B7" s="18">
        <v>1</v>
      </c>
      <c r="C7" s="14">
        <v>14911.68</v>
      </c>
      <c r="D7" s="18">
        <v>10</v>
      </c>
      <c r="E7" s="14">
        <v>224229.8</v>
      </c>
    </row>
    <row r="8" spans="1:5" x14ac:dyDescent="0.25">
      <c r="A8" s="3" t="s">
        <v>356</v>
      </c>
      <c r="B8" s="18">
        <v>3</v>
      </c>
      <c r="C8" s="14">
        <v>45765.9</v>
      </c>
      <c r="D8" s="18">
        <v>19</v>
      </c>
      <c r="E8" s="14">
        <v>505430.93</v>
      </c>
    </row>
    <row r="9" spans="1:5" x14ac:dyDescent="0.25">
      <c r="A9" s="3" t="s">
        <v>357</v>
      </c>
      <c r="B9" s="18">
        <v>4</v>
      </c>
      <c r="C9" s="14">
        <v>42316.26</v>
      </c>
      <c r="D9" s="18">
        <v>14</v>
      </c>
      <c r="E9" s="14">
        <v>432718.04</v>
      </c>
    </row>
    <row r="10" spans="1:5" x14ac:dyDescent="0.25">
      <c r="A10" s="3" t="s">
        <v>358</v>
      </c>
      <c r="B10" s="18">
        <v>1</v>
      </c>
      <c r="C10" s="14">
        <v>21053.63</v>
      </c>
      <c r="D10" s="18">
        <v>21</v>
      </c>
      <c r="E10" s="14">
        <v>479741.95</v>
      </c>
    </row>
    <row r="11" spans="1:5" x14ac:dyDescent="0.25">
      <c r="A11" s="3" t="s">
        <v>359</v>
      </c>
      <c r="B11" s="18">
        <v>0</v>
      </c>
      <c r="C11" s="14">
        <v>0</v>
      </c>
      <c r="D11" s="18">
        <v>0</v>
      </c>
      <c r="E11" s="14">
        <v>0</v>
      </c>
    </row>
    <row r="12" spans="1:5" x14ac:dyDescent="0.25">
      <c r="A12" s="3" t="s">
        <v>360</v>
      </c>
      <c r="B12" s="18">
        <v>0</v>
      </c>
      <c r="C12" s="14">
        <v>0</v>
      </c>
      <c r="D12" s="18">
        <v>26</v>
      </c>
      <c r="E12" s="14">
        <v>695404.81</v>
      </c>
    </row>
    <row r="13" spans="1:5" x14ac:dyDescent="0.25">
      <c r="A13" s="3" t="s">
        <v>361</v>
      </c>
      <c r="B13" s="18">
        <v>2</v>
      </c>
      <c r="C13" s="14">
        <v>25822.880000000001</v>
      </c>
      <c r="D13" s="18">
        <v>12</v>
      </c>
      <c r="E13" s="14">
        <v>324476.88</v>
      </c>
    </row>
    <row r="14" spans="1:5" x14ac:dyDescent="0.25">
      <c r="A14" s="3" t="s">
        <v>362</v>
      </c>
      <c r="B14" s="18">
        <v>0</v>
      </c>
      <c r="C14" s="14">
        <v>0</v>
      </c>
      <c r="D14" s="18">
        <v>8</v>
      </c>
      <c r="E14" s="14">
        <v>239890.31</v>
      </c>
    </row>
    <row r="15" spans="1:5" x14ac:dyDescent="0.25">
      <c r="A15" s="3" t="s">
        <v>363</v>
      </c>
      <c r="B15" s="18">
        <v>0</v>
      </c>
      <c r="C15" s="14">
        <v>0</v>
      </c>
      <c r="D15" s="18">
        <v>0</v>
      </c>
      <c r="E15" s="14">
        <v>0</v>
      </c>
    </row>
    <row r="16" spans="1:5" x14ac:dyDescent="0.25">
      <c r="A16" s="3" t="s">
        <v>364</v>
      </c>
      <c r="B16" s="18">
        <v>0</v>
      </c>
      <c r="C16" s="14">
        <v>0</v>
      </c>
      <c r="D16" s="18">
        <v>1</v>
      </c>
      <c r="E16" s="14">
        <v>22034.83</v>
      </c>
    </row>
    <row r="17" spans="1:5" x14ac:dyDescent="0.25">
      <c r="A17" s="3" t="s">
        <v>365</v>
      </c>
      <c r="B17" s="18">
        <v>0</v>
      </c>
      <c r="C17" s="14">
        <v>0</v>
      </c>
      <c r="D17" s="18">
        <v>0</v>
      </c>
      <c r="E17" s="14">
        <v>0</v>
      </c>
    </row>
    <row r="18" spans="1:5" x14ac:dyDescent="0.25">
      <c r="A18" s="3" t="s">
        <v>366</v>
      </c>
      <c r="B18" s="18">
        <v>1</v>
      </c>
      <c r="C18" s="14">
        <v>7093.45</v>
      </c>
      <c r="D18" s="18">
        <v>1</v>
      </c>
      <c r="E18" s="14">
        <v>24816.13</v>
      </c>
    </row>
    <row r="19" spans="1:5" x14ac:dyDescent="0.25">
      <c r="A19" s="3" t="s">
        <v>367</v>
      </c>
      <c r="B19" s="18">
        <v>1</v>
      </c>
      <c r="C19" s="14">
        <v>34417.65</v>
      </c>
      <c r="D19" s="18">
        <v>5</v>
      </c>
      <c r="E19" s="14">
        <v>155787.99</v>
      </c>
    </row>
    <row r="20" spans="1:5" x14ac:dyDescent="0.25">
      <c r="A20" s="3" t="s">
        <v>29</v>
      </c>
      <c r="B20" s="18">
        <v>0</v>
      </c>
      <c r="C20" s="14">
        <v>0</v>
      </c>
      <c r="D20" s="18">
        <v>10</v>
      </c>
      <c r="E20" s="14">
        <v>261311.67</v>
      </c>
    </row>
    <row r="21" spans="1:5" x14ac:dyDescent="0.25">
      <c r="A21" s="3" t="s">
        <v>22</v>
      </c>
      <c r="B21" s="18">
        <v>14</v>
      </c>
      <c r="C21" s="14">
        <v>207610.72</v>
      </c>
      <c r="D21" s="18">
        <v>160</v>
      </c>
      <c r="E21" s="14">
        <v>4208877.18</v>
      </c>
    </row>
    <row r="23" spans="1:5" x14ac:dyDescent="0.25">
      <c r="A23" s="3"/>
      <c r="B23" s="27" t="s">
        <v>70</v>
      </c>
      <c r="C23" s="13"/>
      <c r="D23" s="27" t="s">
        <v>71</v>
      </c>
      <c r="E23" s="13"/>
    </row>
    <row r="24" spans="1:5" x14ac:dyDescent="0.25">
      <c r="A24" s="3" t="s">
        <v>369</v>
      </c>
      <c r="B24" s="18" t="s">
        <v>0</v>
      </c>
      <c r="C24" s="14" t="s">
        <v>26</v>
      </c>
      <c r="D24" s="18" t="s">
        <v>0</v>
      </c>
      <c r="E24" s="14" t="s">
        <v>26</v>
      </c>
    </row>
    <row r="25" spans="1:5" x14ac:dyDescent="0.25">
      <c r="A25" s="3" t="s">
        <v>352</v>
      </c>
      <c r="B25" s="18">
        <v>0</v>
      </c>
      <c r="C25" s="14">
        <v>0</v>
      </c>
      <c r="D25" s="18">
        <v>1</v>
      </c>
      <c r="E25" s="14">
        <v>34350.89</v>
      </c>
    </row>
    <row r="26" spans="1:5" x14ac:dyDescent="0.25">
      <c r="A26" s="3" t="s">
        <v>353</v>
      </c>
      <c r="B26" s="18">
        <v>0</v>
      </c>
      <c r="C26" s="14">
        <v>0</v>
      </c>
      <c r="D26" s="18">
        <v>0</v>
      </c>
      <c r="E26" s="14">
        <v>0</v>
      </c>
    </row>
    <row r="27" spans="1:5" x14ac:dyDescent="0.25">
      <c r="A27" s="3" t="s">
        <v>354</v>
      </c>
      <c r="B27" s="18">
        <v>2</v>
      </c>
      <c r="C27" s="14">
        <v>12919.93</v>
      </c>
      <c r="D27" s="18">
        <v>0</v>
      </c>
      <c r="E27" s="14">
        <v>0</v>
      </c>
    </row>
    <row r="28" spans="1:5" x14ac:dyDescent="0.25">
      <c r="A28" s="3" t="s">
        <v>355</v>
      </c>
      <c r="B28" s="18">
        <v>6</v>
      </c>
      <c r="C28" s="14">
        <v>27715.7</v>
      </c>
      <c r="D28" s="18">
        <v>7</v>
      </c>
      <c r="E28" s="14">
        <v>309732.01</v>
      </c>
    </row>
    <row r="29" spans="1:5" x14ac:dyDescent="0.25">
      <c r="A29" s="3" t="s">
        <v>356</v>
      </c>
      <c r="B29" s="18">
        <v>1</v>
      </c>
      <c r="C29" s="14">
        <v>1665.26</v>
      </c>
      <c r="D29" s="18">
        <v>0</v>
      </c>
      <c r="E29" s="14">
        <v>0</v>
      </c>
    </row>
    <row r="30" spans="1:5" x14ac:dyDescent="0.25">
      <c r="A30" s="3" t="s">
        <v>357</v>
      </c>
      <c r="B30" s="18">
        <v>8</v>
      </c>
      <c r="C30" s="14">
        <v>54270.66</v>
      </c>
      <c r="D30" s="18">
        <v>4</v>
      </c>
      <c r="E30" s="14">
        <v>140642.12</v>
      </c>
    </row>
    <row r="31" spans="1:5" x14ac:dyDescent="0.25">
      <c r="A31" s="3" t="s">
        <v>358</v>
      </c>
      <c r="B31" s="18">
        <v>0</v>
      </c>
      <c r="C31" s="14">
        <v>0</v>
      </c>
      <c r="D31" s="18">
        <v>0</v>
      </c>
      <c r="E31" s="14">
        <v>0</v>
      </c>
    </row>
    <row r="32" spans="1:5" x14ac:dyDescent="0.25">
      <c r="A32" s="3" t="s">
        <v>359</v>
      </c>
      <c r="B32" s="18">
        <v>0</v>
      </c>
      <c r="C32" s="14">
        <v>0</v>
      </c>
      <c r="D32" s="18">
        <v>0</v>
      </c>
      <c r="E32" s="14">
        <v>0</v>
      </c>
    </row>
    <row r="33" spans="1:5" x14ac:dyDescent="0.25">
      <c r="A33" s="3" t="s">
        <v>360</v>
      </c>
      <c r="B33" s="18">
        <v>1</v>
      </c>
      <c r="C33" s="14">
        <v>6792.11</v>
      </c>
      <c r="D33" s="18">
        <v>2</v>
      </c>
      <c r="E33" s="14">
        <v>128649.85</v>
      </c>
    </row>
    <row r="34" spans="1:5" x14ac:dyDescent="0.25">
      <c r="A34" s="3" t="s">
        <v>361</v>
      </c>
      <c r="B34" s="18">
        <v>2</v>
      </c>
      <c r="C34" s="14">
        <v>9705.08</v>
      </c>
      <c r="D34" s="18">
        <v>0</v>
      </c>
      <c r="E34" s="14">
        <v>0</v>
      </c>
    </row>
    <row r="35" spans="1:5" x14ac:dyDescent="0.25">
      <c r="A35" s="3" t="s">
        <v>362</v>
      </c>
      <c r="B35" s="18">
        <v>2</v>
      </c>
      <c r="C35" s="14">
        <v>10139.61</v>
      </c>
      <c r="D35" s="18">
        <v>0</v>
      </c>
      <c r="E35" s="14">
        <v>0</v>
      </c>
    </row>
    <row r="36" spans="1:5" x14ac:dyDescent="0.25">
      <c r="A36" s="3" t="s">
        <v>363</v>
      </c>
      <c r="B36" s="18">
        <v>0</v>
      </c>
      <c r="C36" s="14">
        <v>0</v>
      </c>
      <c r="D36" s="18">
        <v>0</v>
      </c>
      <c r="E36" s="14">
        <v>0</v>
      </c>
    </row>
    <row r="37" spans="1:5" x14ac:dyDescent="0.25">
      <c r="A37" s="3" t="s">
        <v>364</v>
      </c>
      <c r="B37" s="18">
        <v>0</v>
      </c>
      <c r="C37" s="14">
        <v>0</v>
      </c>
      <c r="D37" s="18">
        <v>15</v>
      </c>
      <c r="E37" s="14">
        <v>383230.96</v>
      </c>
    </row>
    <row r="38" spans="1:5" x14ac:dyDescent="0.25">
      <c r="A38" s="3" t="s">
        <v>365</v>
      </c>
      <c r="B38" s="18">
        <v>3</v>
      </c>
      <c r="C38" s="14">
        <v>18727.57</v>
      </c>
      <c r="D38" s="18">
        <v>0</v>
      </c>
      <c r="E38" s="14">
        <v>0</v>
      </c>
    </row>
    <row r="39" spans="1:5" x14ac:dyDescent="0.25">
      <c r="A39" s="3" t="s">
        <v>366</v>
      </c>
      <c r="B39" s="18">
        <v>0</v>
      </c>
      <c r="C39" s="14">
        <v>0</v>
      </c>
      <c r="D39" s="18">
        <v>0</v>
      </c>
      <c r="E39" s="14">
        <v>0</v>
      </c>
    </row>
    <row r="40" spans="1:5" x14ac:dyDescent="0.25">
      <c r="A40" s="3" t="s">
        <v>367</v>
      </c>
      <c r="B40" s="18">
        <v>0</v>
      </c>
      <c r="C40" s="14">
        <v>0</v>
      </c>
      <c r="D40" s="18">
        <v>4</v>
      </c>
      <c r="E40" s="14">
        <v>293735.12</v>
      </c>
    </row>
    <row r="41" spans="1:5" x14ac:dyDescent="0.25">
      <c r="A41" s="3" t="s">
        <v>29</v>
      </c>
      <c r="B41" s="18">
        <v>8</v>
      </c>
      <c r="C41" s="14">
        <v>24474.86</v>
      </c>
      <c r="D41" s="18">
        <v>0</v>
      </c>
      <c r="E41" s="14">
        <v>0</v>
      </c>
    </row>
    <row r="42" spans="1:5" x14ac:dyDescent="0.25">
      <c r="A42" s="3" t="s">
        <v>22</v>
      </c>
      <c r="B42" s="18">
        <v>33</v>
      </c>
      <c r="C42" s="14">
        <v>166410.78</v>
      </c>
      <c r="D42" s="18">
        <v>33</v>
      </c>
      <c r="E42" s="14">
        <v>1290340.95</v>
      </c>
    </row>
    <row r="43" spans="1:5" x14ac:dyDescent="0.25">
      <c r="A43" s="7"/>
      <c r="B43" s="25"/>
      <c r="C43" s="26"/>
      <c r="D43" s="25"/>
      <c r="E43" s="26"/>
    </row>
    <row r="44" spans="1:5" x14ac:dyDescent="0.25">
      <c r="A44" s="7"/>
      <c r="B44" s="25"/>
      <c r="C44" s="26"/>
      <c r="D44" s="25"/>
      <c r="E44" s="26"/>
    </row>
    <row r="45" spans="1:5" x14ac:dyDescent="0.25">
      <c r="A45" s="3"/>
      <c r="B45" s="27" t="s">
        <v>70</v>
      </c>
      <c r="C45" s="13"/>
      <c r="D45" s="27" t="s">
        <v>71</v>
      </c>
      <c r="E45" s="13"/>
    </row>
    <row r="46" spans="1:5" x14ac:dyDescent="0.25">
      <c r="A46" s="3" t="s">
        <v>370</v>
      </c>
      <c r="B46" s="18" t="s">
        <v>0</v>
      </c>
      <c r="C46" s="14" t="s">
        <v>26</v>
      </c>
      <c r="D46" s="18" t="s">
        <v>0</v>
      </c>
      <c r="E46" s="14" t="s">
        <v>26</v>
      </c>
    </row>
    <row r="47" spans="1:5" x14ac:dyDescent="0.25">
      <c r="A47" s="3" t="s">
        <v>352</v>
      </c>
      <c r="B47" s="18">
        <v>6</v>
      </c>
      <c r="C47" s="14">
        <v>68335.09</v>
      </c>
      <c r="D47" s="18">
        <v>0</v>
      </c>
      <c r="E47" s="14">
        <v>0</v>
      </c>
    </row>
    <row r="48" spans="1:5" x14ac:dyDescent="0.25">
      <c r="A48" s="3" t="s">
        <v>353</v>
      </c>
      <c r="B48" s="18">
        <v>7</v>
      </c>
      <c r="C48" s="14">
        <v>50286.85</v>
      </c>
      <c r="D48" s="18">
        <v>0</v>
      </c>
      <c r="E48" s="14">
        <v>0</v>
      </c>
    </row>
    <row r="49" spans="1:5" x14ac:dyDescent="0.25">
      <c r="A49" s="3" t="s">
        <v>354</v>
      </c>
      <c r="B49" s="18">
        <v>26</v>
      </c>
      <c r="C49" s="14">
        <v>742937.34</v>
      </c>
      <c r="D49" s="18">
        <v>0</v>
      </c>
      <c r="E49" s="14">
        <v>0</v>
      </c>
    </row>
    <row r="50" spans="1:5" x14ac:dyDescent="0.25">
      <c r="A50" s="3" t="s">
        <v>355</v>
      </c>
      <c r="B50" s="18">
        <v>5</v>
      </c>
      <c r="C50" s="14">
        <v>49163.27</v>
      </c>
      <c r="D50" s="18">
        <v>0</v>
      </c>
      <c r="E50" s="14">
        <v>0</v>
      </c>
    </row>
    <row r="51" spans="1:5" x14ac:dyDescent="0.25">
      <c r="A51" s="3" t="s">
        <v>356</v>
      </c>
      <c r="B51" s="18">
        <v>15</v>
      </c>
      <c r="C51" s="14">
        <v>103212.14</v>
      </c>
      <c r="D51" s="18">
        <v>0</v>
      </c>
      <c r="E51" s="14">
        <v>0</v>
      </c>
    </row>
    <row r="52" spans="1:5" x14ac:dyDescent="0.25">
      <c r="A52" s="3" t="s">
        <v>357</v>
      </c>
      <c r="B52" s="18">
        <v>14</v>
      </c>
      <c r="C52" s="14">
        <v>187756.46</v>
      </c>
      <c r="D52" s="18">
        <v>0</v>
      </c>
      <c r="E52" s="14">
        <v>0</v>
      </c>
    </row>
    <row r="53" spans="1:5" x14ac:dyDescent="0.25">
      <c r="A53" s="3" t="s">
        <v>358</v>
      </c>
      <c r="B53" s="18">
        <v>7</v>
      </c>
      <c r="C53" s="14">
        <v>62008.7</v>
      </c>
      <c r="D53" s="18">
        <v>0</v>
      </c>
      <c r="E53" s="14">
        <v>0</v>
      </c>
    </row>
    <row r="54" spans="1:5" x14ac:dyDescent="0.25">
      <c r="A54" s="3" t="s">
        <v>359</v>
      </c>
      <c r="B54" s="18">
        <v>0</v>
      </c>
      <c r="C54" s="14">
        <v>0</v>
      </c>
      <c r="D54" s="18">
        <v>0</v>
      </c>
      <c r="E54" s="14">
        <v>0</v>
      </c>
    </row>
    <row r="55" spans="1:5" x14ac:dyDescent="0.25">
      <c r="A55" s="3" t="s">
        <v>360</v>
      </c>
      <c r="B55" s="18">
        <v>13</v>
      </c>
      <c r="C55" s="14">
        <v>115844.9</v>
      </c>
      <c r="D55" s="18">
        <v>1</v>
      </c>
      <c r="E55" s="14">
        <v>6425.21</v>
      </c>
    </row>
    <row r="56" spans="1:5" x14ac:dyDescent="0.25">
      <c r="A56" s="3" t="s">
        <v>361</v>
      </c>
      <c r="B56" s="18">
        <v>6</v>
      </c>
      <c r="C56" s="14">
        <v>57037.26</v>
      </c>
      <c r="D56" s="18">
        <v>0</v>
      </c>
      <c r="E56" s="14">
        <v>0</v>
      </c>
    </row>
    <row r="57" spans="1:5" x14ac:dyDescent="0.25">
      <c r="A57" s="3" t="s">
        <v>362</v>
      </c>
      <c r="B57" s="18">
        <v>2</v>
      </c>
      <c r="C57" s="14">
        <v>17320.14</v>
      </c>
      <c r="D57" s="18">
        <v>0</v>
      </c>
      <c r="E57" s="14">
        <v>0</v>
      </c>
    </row>
    <row r="58" spans="1:5" x14ac:dyDescent="0.25">
      <c r="A58" s="3" t="s">
        <v>363</v>
      </c>
      <c r="B58" s="18">
        <v>0</v>
      </c>
      <c r="C58" s="14">
        <v>0</v>
      </c>
      <c r="D58" s="18">
        <v>0</v>
      </c>
      <c r="E58" s="14">
        <v>0</v>
      </c>
    </row>
    <row r="59" spans="1:5" x14ac:dyDescent="0.25">
      <c r="A59" s="3" t="s">
        <v>364</v>
      </c>
      <c r="B59" s="18">
        <v>12</v>
      </c>
      <c r="C59" s="14">
        <v>95668.17</v>
      </c>
      <c r="D59" s="18">
        <v>0</v>
      </c>
      <c r="E59" s="14">
        <v>0</v>
      </c>
    </row>
    <row r="60" spans="1:5" x14ac:dyDescent="0.25">
      <c r="A60" s="3" t="s">
        <v>365</v>
      </c>
      <c r="B60" s="18">
        <v>0</v>
      </c>
      <c r="C60" s="14">
        <v>0</v>
      </c>
      <c r="D60" s="18">
        <v>0</v>
      </c>
      <c r="E60" s="14">
        <v>0</v>
      </c>
    </row>
    <row r="61" spans="1:5" x14ac:dyDescent="0.25">
      <c r="A61" s="3" t="s">
        <v>366</v>
      </c>
      <c r="B61" s="18">
        <v>1</v>
      </c>
      <c r="C61" s="14">
        <v>20595.400000000001</v>
      </c>
      <c r="D61" s="18">
        <v>0</v>
      </c>
      <c r="E61" s="14">
        <v>0</v>
      </c>
    </row>
    <row r="62" spans="1:5" x14ac:dyDescent="0.25">
      <c r="A62" s="3" t="s">
        <v>367</v>
      </c>
      <c r="B62" s="18">
        <v>5</v>
      </c>
      <c r="C62" s="14">
        <v>49007.68</v>
      </c>
      <c r="D62" s="18">
        <v>0</v>
      </c>
      <c r="E62" s="14">
        <v>0</v>
      </c>
    </row>
    <row r="63" spans="1:5" x14ac:dyDescent="0.25">
      <c r="A63" s="3" t="s">
        <v>29</v>
      </c>
      <c r="B63" s="18">
        <v>8</v>
      </c>
      <c r="C63" s="14">
        <v>83177.67</v>
      </c>
      <c r="D63" s="18">
        <v>0</v>
      </c>
      <c r="E63" s="14">
        <v>0</v>
      </c>
    </row>
    <row r="64" spans="1:5" x14ac:dyDescent="0.25">
      <c r="A64" s="3" t="s">
        <v>22</v>
      </c>
      <c r="B64" s="18">
        <v>127</v>
      </c>
      <c r="C64" s="14">
        <v>1702351.07</v>
      </c>
      <c r="D64" s="18">
        <v>1</v>
      </c>
      <c r="E64" s="14">
        <v>6425.21</v>
      </c>
    </row>
    <row r="67" spans="1:5" x14ac:dyDescent="0.25">
      <c r="A67" s="3"/>
      <c r="B67" s="27" t="s">
        <v>70</v>
      </c>
      <c r="C67" s="13"/>
      <c r="D67" s="27" t="s">
        <v>71</v>
      </c>
      <c r="E67" s="13"/>
    </row>
    <row r="68" spans="1:5" x14ac:dyDescent="0.25">
      <c r="A68" s="3" t="s">
        <v>371</v>
      </c>
      <c r="B68" s="18" t="s">
        <v>0</v>
      </c>
      <c r="C68" s="14" t="s">
        <v>26</v>
      </c>
      <c r="D68" s="18" t="s">
        <v>0</v>
      </c>
      <c r="E68" s="14" t="s">
        <v>26</v>
      </c>
    </row>
    <row r="69" spans="1:5" x14ac:dyDescent="0.25">
      <c r="A69" s="3" t="s">
        <v>352</v>
      </c>
      <c r="B69" s="18">
        <v>0</v>
      </c>
      <c r="C69" s="14">
        <v>0</v>
      </c>
      <c r="D69" s="18">
        <v>0</v>
      </c>
      <c r="E69" s="14">
        <v>0</v>
      </c>
    </row>
    <row r="70" spans="1:5" x14ac:dyDescent="0.25">
      <c r="A70" s="3" t="s">
        <v>353</v>
      </c>
      <c r="B70" s="18">
        <v>0</v>
      </c>
      <c r="C70" s="14">
        <v>0</v>
      </c>
      <c r="D70" s="18">
        <v>0</v>
      </c>
      <c r="E70" s="14">
        <v>0</v>
      </c>
    </row>
    <row r="71" spans="1:5" x14ac:dyDescent="0.25">
      <c r="A71" s="3" t="s">
        <v>354</v>
      </c>
      <c r="B71" s="18">
        <v>29</v>
      </c>
      <c r="C71" s="14">
        <v>162902.71</v>
      </c>
      <c r="D71" s="18">
        <v>2</v>
      </c>
      <c r="E71" s="14">
        <v>36987.33</v>
      </c>
    </row>
    <row r="72" spans="1:5" x14ac:dyDescent="0.25">
      <c r="A72" s="3" t="s">
        <v>355</v>
      </c>
      <c r="B72" s="18">
        <v>24</v>
      </c>
      <c r="C72" s="14">
        <v>134456.82999999999</v>
      </c>
      <c r="D72" s="18">
        <v>3</v>
      </c>
      <c r="E72" s="14">
        <v>16448</v>
      </c>
    </row>
    <row r="73" spans="1:5" x14ac:dyDescent="0.25">
      <c r="A73" s="3" t="s">
        <v>356</v>
      </c>
      <c r="B73" s="18">
        <v>1</v>
      </c>
      <c r="C73" s="14">
        <v>2584.5700000000002</v>
      </c>
      <c r="D73" s="18">
        <v>1</v>
      </c>
      <c r="E73" s="14">
        <v>19396</v>
      </c>
    </row>
    <row r="74" spans="1:5" x14ac:dyDescent="0.25">
      <c r="A74" s="3" t="s">
        <v>357</v>
      </c>
      <c r="B74" s="18">
        <v>12</v>
      </c>
      <c r="C74" s="14">
        <v>42611.98</v>
      </c>
      <c r="D74" s="18">
        <v>2</v>
      </c>
      <c r="E74" s="14">
        <v>55612.63</v>
      </c>
    </row>
    <row r="75" spans="1:5" x14ac:dyDescent="0.25">
      <c r="A75" s="3" t="s">
        <v>358</v>
      </c>
      <c r="B75" s="18">
        <v>0</v>
      </c>
      <c r="C75" s="14">
        <v>0</v>
      </c>
      <c r="D75" s="18">
        <v>0</v>
      </c>
      <c r="E75" s="14">
        <v>0</v>
      </c>
    </row>
    <row r="76" spans="1:5" x14ac:dyDescent="0.25">
      <c r="A76" s="3" t="s">
        <v>359</v>
      </c>
      <c r="B76" s="18">
        <v>0</v>
      </c>
      <c r="C76" s="14">
        <v>0</v>
      </c>
      <c r="D76" s="18">
        <v>0</v>
      </c>
      <c r="E76" s="14">
        <v>0</v>
      </c>
    </row>
    <row r="77" spans="1:5" x14ac:dyDescent="0.25">
      <c r="A77" s="3" t="s">
        <v>360</v>
      </c>
      <c r="B77" s="18">
        <v>13</v>
      </c>
      <c r="C77" s="14">
        <v>78482.2</v>
      </c>
      <c r="D77" s="18">
        <v>1</v>
      </c>
      <c r="E77" s="14">
        <v>20131.16</v>
      </c>
    </row>
    <row r="78" spans="1:5" x14ac:dyDescent="0.25">
      <c r="A78" s="3" t="s">
        <v>361</v>
      </c>
      <c r="B78" s="18">
        <v>13</v>
      </c>
      <c r="C78" s="14">
        <v>64136.02</v>
      </c>
      <c r="D78" s="18">
        <v>2</v>
      </c>
      <c r="E78" s="14">
        <v>40996.21</v>
      </c>
    </row>
    <row r="79" spans="1:5" x14ac:dyDescent="0.25">
      <c r="A79" s="3" t="s">
        <v>362</v>
      </c>
      <c r="B79" s="18">
        <v>3</v>
      </c>
      <c r="C79" s="14">
        <v>20185.28</v>
      </c>
      <c r="D79" s="18">
        <v>0</v>
      </c>
      <c r="E79" s="14">
        <v>0</v>
      </c>
    </row>
    <row r="80" spans="1:5" x14ac:dyDescent="0.25">
      <c r="A80" s="3" t="s">
        <v>363</v>
      </c>
      <c r="B80" s="18">
        <v>0</v>
      </c>
      <c r="C80" s="14">
        <v>0</v>
      </c>
      <c r="D80" s="18">
        <v>0</v>
      </c>
      <c r="E80" s="14">
        <v>0</v>
      </c>
    </row>
    <row r="81" spans="1:5" x14ac:dyDescent="0.25">
      <c r="A81" s="3" t="s">
        <v>364</v>
      </c>
      <c r="B81" s="18">
        <v>15</v>
      </c>
      <c r="C81" s="14">
        <v>88658.19</v>
      </c>
      <c r="D81" s="18">
        <v>0</v>
      </c>
      <c r="E81" s="14">
        <v>0</v>
      </c>
    </row>
    <row r="82" spans="1:5" x14ac:dyDescent="0.25">
      <c r="A82" s="3" t="s">
        <v>365</v>
      </c>
      <c r="B82" s="18">
        <v>3</v>
      </c>
      <c r="C82" s="14">
        <v>12451.04</v>
      </c>
      <c r="D82" s="18">
        <v>2</v>
      </c>
      <c r="E82" s="14">
        <v>75755.88</v>
      </c>
    </row>
    <row r="83" spans="1:5" x14ac:dyDescent="0.25">
      <c r="A83" s="3" t="s">
        <v>366</v>
      </c>
      <c r="B83" s="18">
        <v>0</v>
      </c>
      <c r="C83" s="14">
        <v>0</v>
      </c>
      <c r="D83" s="18">
        <v>0</v>
      </c>
      <c r="E83" s="14">
        <v>0</v>
      </c>
    </row>
    <row r="84" spans="1:5" x14ac:dyDescent="0.25">
      <c r="A84" s="3" t="s">
        <v>367</v>
      </c>
      <c r="B84" s="18">
        <v>3</v>
      </c>
      <c r="C84" s="14">
        <v>19946.96</v>
      </c>
      <c r="D84" s="18">
        <v>3</v>
      </c>
      <c r="E84" s="14">
        <v>44204.29</v>
      </c>
    </row>
    <row r="85" spans="1:5" x14ac:dyDescent="0.25">
      <c r="A85" s="3" t="s">
        <v>29</v>
      </c>
      <c r="B85" s="18">
        <v>0</v>
      </c>
      <c r="C85" s="14">
        <v>0</v>
      </c>
      <c r="D85" s="18">
        <v>0</v>
      </c>
      <c r="E85" s="14">
        <v>0</v>
      </c>
    </row>
    <row r="86" spans="1:5" x14ac:dyDescent="0.25">
      <c r="A86" s="3" t="s">
        <v>22</v>
      </c>
      <c r="B86" s="18">
        <v>116</v>
      </c>
      <c r="C86" s="14">
        <v>626415.78</v>
      </c>
      <c r="D86" s="18">
        <v>16</v>
      </c>
      <c r="E86" s="14">
        <v>309531.5</v>
      </c>
    </row>
    <row r="89" spans="1:5" x14ac:dyDescent="0.25">
      <c r="A89" s="3"/>
      <c r="B89" s="27" t="s">
        <v>70</v>
      </c>
      <c r="C89" s="13"/>
      <c r="D89" s="27" t="s">
        <v>71</v>
      </c>
      <c r="E89" s="13"/>
    </row>
    <row r="90" spans="1:5" x14ac:dyDescent="0.25">
      <c r="A90" s="3" t="s">
        <v>372</v>
      </c>
      <c r="B90" s="18" t="s">
        <v>0</v>
      </c>
      <c r="C90" s="14" t="s">
        <v>26</v>
      </c>
      <c r="D90" s="18" t="s">
        <v>0</v>
      </c>
      <c r="E90" s="14" t="s">
        <v>26</v>
      </c>
    </row>
    <row r="91" spans="1:5" x14ac:dyDescent="0.25">
      <c r="A91" s="3" t="s">
        <v>352</v>
      </c>
      <c r="B91" s="18">
        <v>0</v>
      </c>
      <c r="C91" s="14">
        <v>0</v>
      </c>
      <c r="D91" s="18">
        <v>0</v>
      </c>
      <c r="E91" s="14">
        <v>0</v>
      </c>
    </row>
    <row r="92" spans="1:5" x14ac:dyDescent="0.25">
      <c r="A92" s="3" t="s">
        <v>353</v>
      </c>
      <c r="B92" s="18">
        <v>0</v>
      </c>
      <c r="C92" s="14">
        <v>0</v>
      </c>
      <c r="D92" s="18">
        <v>0</v>
      </c>
      <c r="E92" s="14">
        <v>0</v>
      </c>
    </row>
    <row r="93" spans="1:5" x14ac:dyDescent="0.25">
      <c r="A93" s="3" t="s">
        <v>354</v>
      </c>
      <c r="B93" s="18">
        <v>23</v>
      </c>
      <c r="C93" s="14">
        <v>198221.71</v>
      </c>
      <c r="D93" s="18">
        <v>0</v>
      </c>
      <c r="E93" s="14">
        <v>0</v>
      </c>
    </row>
    <row r="94" spans="1:5" x14ac:dyDescent="0.25">
      <c r="A94" s="3" t="s">
        <v>355</v>
      </c>
      <c r="B94" s="18">
        <v>0</v>
      </c>
      <c r="C94" s="14">
        <v>0</v>
      </c>
      <c r="D94" s="18">
        <v>0</v>
      </c>
      <c r="E94" s="14">
        <v>0</v>
      </c>
    </row>
    <row r="95" spans="1:5" x14ac:dyDescent="0.25">
      <c r="A95" s="3" t="s">
        <v>356</v>
      </c>
      <c r="B95" s="18">
        <v>35</v>
      </c>
      <c r="C95" s="14">
        <v>218354.1</v>
      </c>
      <c r="D95" s="18">
        <v>1</v>
      </c>
      <c r="E95" s="14">
        <v>6069.05</v>
      </c>
    </row>
    <row r="96" spans="1:5" x14ac:dyDescent="0.25">
      <c r="A96" s="3" t="s">
        <v>357</v>
      </c>
      <c r="B96" s="18">
        <v>1</v>
      </c>
      <c r="C96" s="14">
        <v>5783.12</v>
      </c>
      <c r="D96" s="18">
        <v>0</v>
      </c>
      <c r="E96" s="14">
        <v>0</v>
      </c>
    </row>
    <row r="97" spans="1:5" x14ac:dyDescent="0.25">
      <c r="A97" s="3" t="s">
        <v>358</v>
      </c>
      <c r="B97" s="18">
        <v>0</v>
      </c>
      <c r="C97" s="14">
        <v>0</v>
      </c>
      <c r="D97" s="18">
        <v>0</v>
      </c>
      <c r="E97" s="14">
        <v>0</v>
      </c>
    </row>
    <row r="98" spans="1:5" x14ac:dyDescent="0.25">
      <c r="A98" s="3" t="s">
        <v>359</v>
      </c>
      <c r="B98" s="18">
        <v>0</v>
      </c>
      <c r="C98" s="14">
        <v>0</v>
      </c>
      <c r="D98" s="18">
        <v>0</v>
      </c>
      <c r="E98" s="14">
        <v>0</v>
      </c>
    </row>
    <row r="99" spans="1:5" x14ac:dyDescent="0.25">
      <c r="A99" s="3" t="s">
        <v>360</v>
      </c>
      <c r="B99" s="18">
        <v>9</v>
      </c>
      <c r="C99" s="14">
        <v>58954.52</v>
      </c>
      <c r="D99" s="18">
        <v>0</v>
      </c>
      <c r="E99" s="14">
        <v>0</v>
      </c>
    </row>
    <row r="100" spans="1:5" x14ac:dyDescent="0.25">
      <c r="A100" s="3" t="s">
        <v>361</v>
      </c>
      <c r="B100" s="18">
        <v>0</v>
      </c>
      <c r="C100" s="14">
        <v>0</v>
      </c>
      <c r="D100" s="18">
        <v>0</v>
      </c>
      <c r="E100" s="14">
        <v>0</v>
      </c>
    </row>
    <row r="101" spans="1:5" x14ac:dyDescent="0.25">
      <c r="A101" s="3" t="s">
        <v>362</v>
      </c>
      <c r="B101" s="18">
        <v>0</v>
      </c>
      <c r="C101" s="14">
        <v>0</v>
      </c>
      <c r="D101" s="18">
        <v>0</v>
      </c>
      <c r="E101" s="14">
        <v>0</v>
      </c>
    </row>
    <row r="102" spans="1:5" x14ac:dyDescent="0.25">
      <c r="A102" s="3" t="s">
        <v>363</v>
      </c>
      <c r="B102" s="18">
        <v>0</v>
      </c>
      <c r="C102" s="14">
        <v>0</v>
      </c>
      <c r="D102" s="18">
        <v>0</v>
      </c>
      <c r="E102" s="14">
        <v>0</v>
      </c>
    </row>
    <row r="103" spans="1:5" x14ac:dyDescent="0.25">
      <c r="A103" s="3" t="s">
        <v>364</v>
      </c>
      <c r="B103" s="18">
        <v>0</v>
      </c>
      <c r="C103" s="14">
        <v>0</v>
      </c>
      <c r="D103" s="18">
        <v>0</v>
      </c>
      <c r="E103" s="14">
        <v>0</v>
      </c>
    </row>
    <row r="104" spans="1:5" x14ac:dyDescent="0.25">
      <c r="A104" s="3" t="s">
        <v>365</v>
      </c>
      <c r="B104" s="18">
        <v>0</v>
      </c>
      <c r="C104" s="14">
        <v>0</v>
      </c>
      <c r="D104" s="18">
        <v>0</v>
      </c>
      <c r="E104" s="14">
        <v>0</v>
      </c>
    </row>
    <row r="105" spans="1:5" x14ac:dyDescent="0.25">
      <c r="A105" s="3" t="s">
        <v>366</v>
      </c>
      <c r="B105" s="18">
        <v>0</v>
      </c>
      <c r="C105" s="14">
        <v>0</v>
      </c>
      <c r="D105" s="18">
        <v>4</v>
      </c>
      <c r="E105" s="14">
        <v>23754.400000000001</v>
      </c>
    </row>
    <row r="106" spans="1:5" x14ac:dyDescent="0.25">
      <c r="A106" s="3" t="s">
        <v>367</v>
      </c>
      <c r="B106" s="18">
        <v>1</v>
      </c>
      <c r="C106" s="14">
        <v>9105.86</v>
      </c>
      <c r="D106" s="18">
        <v>0</v>
      </c>
      <c r="E106" s="14">
        <v>0</v>
      </c>
    </row>
    <row r="107" spans="1:5" x14ac:dyDescent="0.25">
      <c r="A107" s="3" t="s">
        <v>29</v>
      </c>
      <c r="B107" s="18">
        <v>5</v>
      </c>
      <c r="C107" s="14">
        <v>34552.71</v>
      </c>
      <c r="D107" s="18">
        <v>0</v>
      </c>
      <c r="E107" s="14">
        <v>0</v>
      </c>
    </row>
    <row r="108" spans="1:5" x14ac:dyDescent="0.25">
      <c r="A108" s="3" t="s">
        <v>22</v>
      </c>
      <c r="B108" s="18">
        <v>74</v>
      </c>
      <c r="C108" s="14">
        <v>524972.02</v>
      </c>
      <c r="D108" s="18">
        <v>5</v>
      </c>
      <c r="E108" s="14">
        <v>29823.45</v>
      </c>
    </row>
    <row r="111" spans="1:5" x14ac:dyDescent="0.25">
      <c r="A111" s="3"/>
      <c r="B111" s="27" t="s">
        <v>70</v>
      </c>
      <c r="C111" s="13"/>
      <c r="D111" s="27" t="s">
        <v>71</v>
      </c>
      <c r="E111" s="13"/>
    </row>
    <row r="112" spans="1:5" x14ac:dyDescent="0.25">
      <c r="A112" s="3" t="s">
        <v>373</v>
      </c>
      <c r="B112" s="18" t="s">
        <v>0</v>
      </c>
      <c r="C112" s="14" t="s">
        <v>26</v>
      </c>
      <c r="D112" s="18" t="s">
        <v>0</v>
      </c>
      <c r="E112" s="14" t="s">
        <v>26</v>
      </c>
    </row>
    <row r="113" spans="1:5" x14ac:dyDescent="0.25">
      <c r="A113" s="3" t="s">
        <v>352</v>
      </c>
      <c r="B113" s="18">
        <v>0</v>
      </c>
      <c r="C113" s="14">
        <v>0</v>
      </c>
      <c r="D113" s="18">
        <v>0</v>
      </c>
      <c r="E113" s="14">
        <v>0</v>
      </c>
    </row>
    <row r="114" spans="1:5" x14ac:dyDescent="0.25">
      <c r="A114" s="3" t="s">
        <v>353</v>
      </c>
      <c r="B114" s="18">
        <v>2</v>
      </c>
      <c r="C114" s="14">
        <v>5298.7</v>
      </c>
      <c r="D114" s="18">
        <v>0</v>
      </c>
      <c r="E114" s="14">
        <v>0</v>
      </c>
    </row>
    <row r="115" spans="1:5" x14ac:dyDescent="0.25">
      <c r="A115" s="3" t="s">
        <v>354</v>
      </c>
      <c r="B115" s="18">
        <v>0</v>
      </c>
      <c r="C115" s="14">
        <v>0</v>
      </c>
      <c r="D115" s="18">
        <v>0</v>
      </c>
      <c r="E115" s="14">
        <v>0</v>
      </c>
    </row>
    <row r="116" spans="1:5" x14ac:dyDescent="0.25">
      <c r="A116" s="3" t="s">
        <v>355</v>
      </c>
      <c r="B116" s="18">
        <v>2</v>
      </c>
      <c r="C116" s="14">
        <v>2923.22</v>
      </c>
      <c r="D116" s="18">
        <v>0</v>
      </c>
      <c r="E116" s="14">
        <v>0</v>
      </c>
    </row>
    <row r="117" spans="1:5" x14ac:dyDescent="0.25">
      <c r="A117" s="3" t="s">
        <v>356</v>
      </c>
      <c r="B117" s="18">
        <v>7</v>
      </c>
      <c r="C117" s="14">
        <v>18716.88</v>
      </c>
      <c r="D117" s="18">
        <v>2</v>
      </c>
      <c r="E117" s="14">
        <v>5152.07</v>
      </c>
    </row>
    <row r="118" spans="1:5" x14ac:dyDescent="0.25">
      <c r="A118" s="3" t="s">
        <v>357</v>
      </c>
      <c r="B118" s="18">
        <v>1</v>
      </c>
      <c r="C118" s="14">
        <v>5408.74</v>
      </c>
      <c r="D118" s="18">
        <v>0</v>
      </c>
      <c r="E118" s="14">
        <v>0</v>
      </c>
    </row>
    <row r="119" spans="1:5" x14ac:dyDescent="0.25">
      <c r="A119" s="3" t="s">
        <v>358</v>
      </c>
      <c r="B119" s="18">
        <v>13</v>
      </c>
      <c r="C119" s="14">
        <v>9958.26</v>
      </c>
      <c r="D119" s="18">
        <v>1</v>
      </c>
      <c r="E119" s="14">
        <v>428.64</v>
      </c>
    </row>
    <row r="120" spans="1:5" x14ac:dyDescent="0.25">
      <c r="A120" s="3" t="s">
        <v>359</v>
      </c>
      <c r="B120" s="18">
        <v>0</v>
      </c>
      <c r="C120" s="14">
        <v>0</v>
      </c>
      <c r="D120" s="18">
        <v>0</v>
      </c>
      <c r="E120" s="14">
        <v>0</v>
      </c>
    </row>
    <row r="121" spans="1:5" x14ac:dyDescent="0.25">
      <c r="A121" s="3" t="s">
        <v>360</v>
      </c>
      <c r="B121" s="18">
        <v>2</v>
      </c>
      <c r="C121" s="14">
        <v>4212.21</v>
      </c>
      <c r="D121" s="18">
        <v>2</v>
      </c>
      <c r="E121" s="14">
        <v>857.28</v>
      </c>
    </row>
    <row r="122" spans="1:5" x14ac:dyDescent="0.25">
      <c r="A122" s="3" t="s">
        <v>361</v>
      </c>
      <c r="B122" s="18">
        <v>1</v>
      </c>
      <c r="C122" s="14">
        <v>2064.34</v>
      </c>
      <c r="D122" s="18">
        <v>0</v>
      </c>
      <c r="E122" s="14">
        <v>0</v>
      </c>
    </row>
    <row r="123" spans="1:5" x14ac:dyDescent="0.25">
      <c r="A123" s="3" t="s">
        <v>362</v>
      </c>
      <c r="B123" s="18">
        <v>10</v>
      </c>
      <c r="C123" s="14">
        <v>11481.16</v>
      </c>
      <c r="D123" s="18">
        <v>0</v>
      </c>
      <c r="E123" s="14">
        <v>0</v>
      </c>
    </row>
    <row r="124" spans="1:5" x14ac:dyDescent="0.25">
      <c r="A124" s="3" t="s">
        <v>363</v>
      </c>
      <c r="B124" s="18">
        <v>1</v>
      </c>
      <c r="C124" s="14">
        <v>892.5</v>
      </c>
      <c r="D124" s="18">
        <v>0</v>
      </c>
      <c r="E124" s="14">
        <v>0</v>
      </c>
    </row>
    <row r="125" spans="1:5" x14ac:dyDescent="0.25">
      <c r="A125" s="3" t="s">
        <v>364</v>
      </c>
      <c r="B125" s="18">
        <v>13</v>
      </c>
      <c r="C125" s="14">
        <v>16753.28</v>
      </c>
      <c r="D125" s="18">
        <v>0</v>
      </c>
      <c r="E125" s="14">
        <v>0</v>
      </c>
    </row>
    <row r="126" spans="1:5" x14ac:dyDescent="0.25">
      <c r="A126" s="3" t="s">
        <v>365</v>
      </c>
      <c r="B126" s="18">
        <v>11</v>
      </c>
      <c r="C126" s="14">
        <v>6570.91</v>
      </c>
      <c r="D126" s="18">
        <v>0</v>
      </c>
      <c r="E126" s="14">
        <v>0</v>
      </c>
    </row>
    <row r="127" spans="1:5" x14ac:dyDescent="0.25">
      <c r="A127" s="3" t="s">
        <v>366</v>
      </c>
      <c r="B127" s="18">
        <v>3</v>
      </c>
      <c r="C127" s="14">
        <v>2940.34</v>
      </c>
      <c r="D127" s="18">
        <v>0</v>
      </c>
      <c r="E127" s="14">
        <v>0</v>
      </c>
    </row>
    <row r="128" spans="1:5" x14ac:dyDescent="0.25">
      <c r="A128" s="3" t="s">
        <v>367</v>
      </c>
      <c r="B128" s="18">
        <v>2</v>
      </c>
      <c r="C128" s="14">
        <v>41630.720000000001</v>
      </c>
      <c r="D128" s="18">
        <v>0</v>
      </c>
      <c r="E128" s="14">
        <v>0</v>
      </c>
    </row>
    <row r="129" spans="1:5" x14ac:dyDescent="0.25">
      <c r="A129" s="3" t="s">
        <v>29</v>
      </c>
      <c r="B129" s="18">
        <v>3</v>
      </c>
      <c r="C129" s="14">
        <v>1285.92</v>
      </c>
      <c r="D129" s="18">
        <v>0</v>
      </c>
      <c r="E129" s="14">
        <v>0</v>
      </c>
    </row>
    <row r="130" spans="1:5" x14ac:dyDescent="0.25">
      <c r="A130" s="3" t="s">
        <v>22</v>
      </c>
      <c r="B130" s="18">
        <v>71</v>
      </c>
      <c r="C130" s="14">
        <v>130137.18</v>
      </c>
      <c r="D130" s="18">
        <v>5</v>
      </c>
      <c r="E130" s="14">
        <v>6437.99</v>
      </c>
    </row>
    <row r="133" spans="1:5" x14ac:dyDescent="0.25">
      <c r="A133" s="3"/>
      <c r="B133" s="27" t="s">
        <v>70</v>
      </c>
      <c r="C133" s="13"/>
      <c r="D133" s="27" t="s">
        <v>71</v>
      </c>
      <c r="E133" s="13"/>
    </row>
    <row r="134" spans="1:5" x14ac:dyDescent="0.25">
      <c r="A134" s="3" t="s">
        <v>374</v>
      </c>
      <c r="B134" s="18" t="s">
        <v>0</v>
      </c>
      <c r="C134" s="14" t="s">
        <v>26</v>
      </c>
      <c r="D134" s="18" t="s">
        <v>0</v>
      </c>
      <c r="E134" s="14" t="s">
        <v>26</v>
      </c>
    </row>
    <row r="135" spans="1:5" x14ac:dyDescent="0.25">
      <c r="A135" s="3" t="s">
        <v>352</v>
      </c>
      <c r="B135" s="18">
        <v>37</v>
      </c>
      <c r="C135" s="14">
        <v>299523.26</v>
      </c>
      <c r="D135" s="18">
        <v>45</v>
      </c>
      <c r="E135" s="14">
        <v>332146.93</v>
      </c>
    </row>
    <row r="136" spans="1:5" x14ac:dyDescent="0.25">
      <c r="A136" s="3" t="s">
        <v>353</v>
      </c>
      <c r="B136" s="18">
        <v>15</v>
      </c>
      <c r="C136" s="14">
        <v>92425.82</v>
      </c>
      <c r="D136" s="18">
        <v>18</v>
      </c>
      <c r="E136" s="14">
        <v>154884.43</v>
      </c>
    </row>
    <row r="137" spans="1:5" x14ac:dyDescent="0.25">
      <c r="A137" s="3" t="s">
        <v>354</v>
      </c>
      <c r="B137" s="18">
        <v>57</v>
      </c>
      <c r="C137" s="14">
        <v>473358.15</v>
      </c>
      <c r="D137" s="18">
        <v>16</v>
      </c>
      <c r="E137" s="14">
        <v>195870.18</v>
      </c>
    </row>
    <row r="138" spans="1:5" x14ac:dyDescent="0.25">
      <c r="A138" s="3" t="s">
        <v>355</v>
      </c>
      <c r="B138" s="18">
        <v>44</v>
      </c>
      <c r="C138" s="14">
        <v>295526.56</v>
      </c>
      <c r="D138" s="18">
        <v>19</v>
      </c>
      <c r="E138" s="14">
        <v>441368.11</v>
      </c>
    </row>
    <row r="139" spans="1:5" x14ac:dyDescent="0.25">
      <c r="A139" s="3" t="s">
        <v>356</v>
      </c>
      <c r="B139" s="18">
        <v>22</v>
      </c>
      <c r="C139" s="14">
        <v>141160.13</v>
      </c>
      <c r="D139" s="18">
        <v>10</v>
      </c>
      <c r="E139" s="14">
        <v>81545.039999999994</v>
      </c>
    </row>
    <row r="140" spans="1:5" x14ac:dyDescent="0.25">
      <c r="A140" s="3" t="s">
        <v>357</v>
      </c>
      <c r="B140" s="18">
        <v>53</v>
      </c>
      <c r="C140" s="14">
        <v>451639.42</v>
      </c>
      <c r="D140" s="18">
        <v>5</v>
      </c>
      <c r="E140" s="14">
        <v>39651.449999999997</v>
      </c>
    </row>
    <row r="141" spans="1:5" x14ac:dyDescent="0.25">
      <c r="A141" s="3" t="s">
        <v>358</v>
      </c>
      <c r="B141" s="18">
        <v>29</v>
      </c>
      <c r="C141" s="14">
        <v>221333.76000000001</v>
      </c>
      <c r="D141" s="18">
        <v>17</v>
      </c>
      <c r="E141" s="14">
        <v>140968.07999999999</v>
      </c>
    </row>
    <row r="142" spans="1:5" x14ac:dyDescent="0.25">
      <c r="A142" s="3" t="s">
        <v>359</v>
      </c>
      <c r="B142" s="18">
        <v>0</v>
      </c>
      <c r="C142" s="14">
        <v>0</v>
      </c>
      <c r="D142" s="18">
        <v>0</v>
      </c>
      <c r="E142" s="14">
        <v>0</v>
      </c>
    </row>
    <row r="143" spans="1:5" x14ac:dyDescent="0.25">
      <c r="A143" s="3" t="s">
        <v>360</v>
      </c>
      <c r="B143" s="18">
        <v>61</v>
      </c>
      <c r="C143" s="14">
        <v>474285.11</v>
      </c>
      <c r="D143" s="18">
        <v>36</v>
      </c>
      <c r="E143" s="14">
        <v>284828.53000000003</v>
      </c>
    </row>
    <row r="144" spans="1:5" x14ac:dyDescent="0.25">
      <c r="A144" s="3" t="s">
        <v>361</v>
      </c>
      <c r="B144" s="18">
        <v>12</v>
      </c>
      <c r="C144" s="14">
        <v>79884.36</v>
      </c>
      <c r="D144" s="18">
        <v>10</v>
      </c>
      <c r="E144" s="14">
        <v>80789.119999999995</v>
      </c>
    </row>
    <row r="145" spans="1:5" x14ac:dyDescent="0.25">
      <c r="A145" s="3" t="s">
        <v>362</v>
      </c>
      <c r="B145" s="18">
        <v>11</v>
      </c>
      <c r="C145" s="14">
        <v>66234.289999999994</v>
      </c>
      <c r="D145" s="18">
        <v>9</v>
      </c>
      <c r="E145" s="14">
        <v>93172.27</v>
      </c>
    </row>
    <row r="146" spans="1:5" x14ac:dyDescent="0.25">
      <c r="A146" s="3" t="s">
        <v>363</v>
      </c>
      <c r="B146" s="18">
        <v>0</v>
      </c>
      <c r="C146" s="14">
        <v>0</v>
      </c>
      <c r="D146" s="18">
        <v>0</v>
      </c>
      <c r="E146" s="14">
        <v>0</v>
      </c>
    </row>
    <row r="147" spans="1:5" x14ac:dyDescent="0.25">
      <c r="A147" s="3" t="s">
        <v>364</v>
      </c>
      <c r="B147" s="18">
        <v>40</v>
      </c>
      <c r="C147" s="14">
        <v>355536.92</v>
      </c>
      <c r="D147" s="18">
        <v>28</v>
      </c>
      <c r="E147" s="14">
        <v>278902.65999999997</v>
      </c>
    </row>
    <row r="148" spans="1:5" x14ac:dyDescent="0.25">
      <c r="A148" s="3" t="s">
        <v>365</v>
      </c>
      <c r="B148" s="18">
        <v>0</v>
      </c>
      <c r="C148" s="14">
        <v>0</v>
      </c>
      <c r="D148" s="18">
        <v>0</v>
      </c>
      <c r="E148" s="14">
        <v>0</v>
      </c>
    </row>
    <row r="149" spans="1:5" x14ac:dyDescent="0.25">
      <c r="A149" s="3" t="s">
        <v>366</v>
      </c>
      <c r="B149" s="18">
        <v>1</v>
      </c>
      <c r="C149" s="14">
        <v>748.58</v>
      </c>
      <c r="D149" s="18">
        <v>3</v>
      </c>
      <c r="E149" s="14">
        <v>21839.35</v>
      </c>
    </row>
    <row r="150" spans="1:5" x14ac:dyDescent="0.25">
      <c r="A150" s="3" t="s">
        <v>367</v>
      </c>
      <c r="B150" s="18">
        <v>88</v>
      </c>
      <c r="C150" s="14">
        <v>465017.2</v>
      </c>
      <c r="D150" s="18">
        <v>15</v>
      </c>
      <c r="E150" s="14">
        <v>195046.75</v>
      </c>
    </row>
    <row r="151" spans="1:5" x14ac:dyDescent="0.25">
      <c r="A151" s="3" t="s">
        <v>29</v>
      </c>
      <c r="B151" s="18">
        <v>18</v>
      </c>
      <c r="C151" s="14">
        <v>121565.27</v>
      </c>
      <c r="D151" s="18">
        <v>8</v>
      </c>
      <c r="E151" s="14">
        <v>72383.95</v>
      </c>
    </row>
    <row r="152" spans="1:5" x14ac:dyDescent="0.25">
      <c r="A152" s="3" t="s">
        <v>22</v>
      </c>
      <c r="B152" s="18">
        <v>488</v>
      </c>
      <c r="C152" s="14">
        <v>3538238.83</v>
      </c>
      <c r="D152" s="18">
        <v>239</v>
      </c>
      <c r="E152" s="14">
        <v>2413396.85</v>
      </c>
    </row>
    <row r="155" spans="1:5" x14ac:dyDescent="0.25">
      <c r="A155" s="3" t="s">
        <v>377</v>
      </c>
      <c r="B155" s="18" t="s">
        <v>0</v>
      </c>
      <c r="C155" s="14" t="s">
        <v>1</v>
      </c>
    </row>
    <row r="156" spans="1:5" x14ac:dyDescent="0.25">
      <c r="A156" s="3" t="s">
        <v>375</v>
      </c>
      <c r="B156" s="18">
        <v>53</v>
      </c>
      <c r="C156" s="14">
        <v>38692.120000000003</v>
      </c>
    </row>
    <row r="157" spans="1:5" x14ac:dyDescent="0.25">
      <c r="A157" s="3" t="s">
        <v>353</v>
      </c>
      <c r="B157" s="18">
        <v>65</v>
      </c>
      <c r="C157" s="14">
        <v>47452.6</v>
      </c>
    </row>
    <row r="158" spans="1:5" x14ac:dyDescent="0.25">
      <c r="A158" s="3" t="s">
        <v>354</v>
      </c>
      <c r="B158" s="18">
        <v>0</v>
      </c>
      <c r="C158" s="14">
        <v>0</v>
      </c>
    </row>
    <row r="159" spans="1:5" x14ac:dyDescent="0.25">
      <c r="A159" s="3" t="s">
        <v>355</v>
      </c>
      <c r="B159" s="18">
        <v>107</v>
      </c>
      <c r="C159" s="14">
        <v>78114.28</v>
      </c>
    </row>
    <row r="160" spans="1:5" x14ac:dyDescent="0.25">
      <c r="A160" s="3" t="s">
        <v>356</v>
      </c>
      <c r="B160" s="18">
        <v>83</v>
      </c>
      <c r="C160" s="14">
        <v>60593.32</v>
      </c>
    </row>
    <row r="161" spans="1:7" x14ac:dyDescent="0.25">
      <c r="A161" s="3" t="s">
        <v>357</v>
      </c>
      <c r="B161" s="18">
        <v>35</v>
      </c>
      <c r="C161" s="14">
        <v>25551.4</v>
      </c>
    </row>
    <row r="162" spans="1:7" x14ac:dyDescent="0.25">
      <c r="A162" s="3" t="s">
        <v>358</v>
      </c>
      <c r="B162" s="18">
        <v>15</v>
      </c>
      <c r="C162" s="14">
        <v>10950.6</v>
      </c>
    </row>
    <row r="163" spans="1:7" x14ac:dyDescent="0.25">
      <c r="A163" s="3" t="s">
        <v>359</v>
      </c>
      <c r="B163" s="18">
        <v>27</v>
      </c>
      <c r="C163" s="14">
        <v>19711.080000000002</v>
      </c>
    </row>
    <row r="164" spans="1:7" x14ac:dyDescent="0.25">
      <c r="A164" s="3" t="s">
        <v>360</v>
      </c>
      <c r="B164" s="18">
        <v>57</v>
      </c>
      <c r="C164" s="14">
        <v>41612.28</v>
      </c>
    </row>
    <row r="165" spans="1:7" x14ac:dyDescent="0.25">
      <c r="A165" s="3" t="s">
        <v>361</v>
      </c>
      <c r="B165" s="18">
        <v>67</v>
      </c>
      <c r="C165" s="14">
        <v>48912.68</v>
      </c>
    </row>
    <row r="166" spans="1:7" x14ac:dyDescent="0.25">
      <c r="A166" s="3" t="s">
        <v>362</v>
      </c>
      <c r="B166" s="18">
        <v>32</v>
      </c>
      <c r="C166" s="14">
        <v>23361.279999999999</v>
      </c>
    </row>
    <row r="167" spans="1:7" x14ac:dyDescent="0.25">
      <c r="A167" s="3" t="s">
        <v>363</v>
      </c>
      <c r="B167" s="18">
        <v>0</v>
      </c>
      <c r="C167" s="14">
        <v>0</v>
      </c>
    </row>
    <row r="168" spans="1:7" x14ac:dyDescent="0.25">
      <c r="A168" s="3" t="s">
        <v>364</v>
      </c>
      <c r="B168" s="18">
        <v>30</v>
      </c>
      <c r="C168" s="14">
        <v>21901.200000000001</v>
      </c>
    </row>
    <row r="169" spans="1:7" x14ac:dyDescent="0.25">
      <c r="A169" s="3" t="s">
        <v>365</v>
      </c>
      <c r="B169" s="18">
        <v>4</v>
      </c>
      <c r="C169" s="14">
        <v>2920.16</v>
      </c>
    </row>
    <row r="170" spans="1:7" x14ac:dyDescent="0.25">
      <c r="A170" s="3" t="s">
        <v>366</v>
      </c>
      <c r="B170" s="18">
        <v>0</v>
      </c>
      <c r="C170" s="14">
        <v>0</v>
      </c>
    </row>
    <row r="171" spans="1:7" x14ac:dyDescent="0.25">
      <c r="A171" s="3" t="s">
        <v>367</v>
      </c>
      <c r="B171" s="18">
        <v>59</v>
      </c>
      <c r="C171" s="14">
        <v>43072.36</v>
      </c>
    </row>
    <row r="172" spans="1:7" x14ac:dyDescent="0.25">
      <c r="A172" s="3" t="s">
        <v>376</v>
      </c>
      <c r="B172" s="18">
        <v>27</v>
      </c>
      <c r="C172" s="14">
        <v>19711.080000000002</v>
      </c>
    </row>
    <row r="173" spans="1:7" x14ac:dyDescent="0.25">
      <c r="A173" s="3" t="s">
        <v>22</v>
      </c>
      <c r="B173" s="18">
        <v>661</v>
      </c>
      <c r="C173" s="14">
        <v>482556.44</v>
      </c>
    </row>
    <row r="176" spans="1:7" x14ac:dyDescent="0.25">
      <c r="A176" s="3" t="s">
        <v>378</v>
      </c>
      <c r="B176" s="27" t="s">
        <v>70</v>
      </c>
      <c r="C176" s="13"/>
      <c r="D176" s="27" t="s">
        <v>71</v>
      </c>
      <c r="E176" s="13"/>
      <c r="F176" s="12" t="s">
        <v>467</v>
      </c>
      <c r="G176" s="12"/>
    </row>
    <row r="177" spans="1:7" x14ac:dyDescent="0.25">
      <c r="A177" s="3" t="s">
        <v>379</v>
      </c>
      <c r="B177" s="18" t="s">
        <v>0</v>
      </c>
      <c r="C177" s="14" t="s">
        <v>26</v>
      </c>
      <c r="D177" s="18" t="s">
        <v>0</v>
      </c>
      <c r="E177" s="14" t="s">
        <v>26</v>
      </c>
      <c r="F177" s="18" t="s">
        <v>0</v>
      </c>
      <c r="G177" s="14" t="s">
        <v>26</v>
      </c>
    </row>
    <row r="178" spans="1:7" x14ac:dyDescent="0.25">
      <c r="A178" s="3" t="s">
        <v>352</v>
      </c>
      <c r="B178" s="18">
        <f>B135+B113+B91+B69+B47+B25+B4</f>
        <v>43</v>
      </c>
      <c r="C178" s="14">
        <f>C135+C113+C91+C69+C47+C25+C4</f>
        <v>367858.35</v>
      </c>
      <c r="D178" s="18">
        <f>D135+D113+D91+D69+D47+D25+D4</f>
        <v>55</v>
      </c>
      <c r="E178" s="14">
        <f>E135+E113+E91+E69+E47+E25+E4</f>
        <v>583359.24</v>
      </c>
      <c r="F178" s="28">
        <f>B178+D178</f>
        <v>98</v>
      </c>
      <c r="G178" s="14">
        <f>C178+E178</f>
        <v>951217.59</v>
      </c>
    </row>
    <row r="179" spans="1:7" x14ac:dyDescent="0.25">
      <c r="A179" s="3" t="s">
        <v>353</v>
      </c>
      <c r="B179" s="18">
        <f t="shared" ref="B179:B194" si="0">B136+B114+B92+B70+B48+B26+B5</f>
        <v>24</v>
      </c>
      <c r="C179" s="14">
        <f t="shared" ref="C179:E179" si="1">C136+C114+C92+C70+C48+C26+C5</f>
        <v>148011.37</v>
      </c>
      <c r="D179" s="18">
        <f t="shared" si="1"/>
        <v>22</v>
      </c>
      <c r="E179" s="14">
        <f t="shared" si="1"/>
        <v>266322.93</v>
      </c>
      <c r="F179" s="28">
        <f t="shared" ref="F179:G195" si="2">B179+D179</f>
        <v>46</v>
      </c>
      <c r="G179" s="14">
        <f t="shared" si="2"/>
        <v>414334.3</v>
      </c>
    </row>
    <row r="180" spans="1:7" x14ac:dyDescent="0.25">
      <c r="A180" s="3" t="s">
        <v>354</v>
      </c>
      <c r="B180" s="18">
        <f t="shared" si="0"/>
        <v>138</v>
      </c>
      <c r="C180" s="14">
        <f t="shared" ref="C180:E180" si="3">C137+C115+C93+C71+C49+C27+C6</f>
        <v>1606569.1099999999</v>
      </c>
      <c r="D180" s="18">
        <f t="shared" si="3"/>
        <v>38</v>
      </c>
      <c r="E180" s="14">
        <f t="shared" si="3"/>
        <v>747591.42999999993</v>
      </c>
      <c r="F180" s="28">
        <f t="shared" si="2"/>
        <v>176</v>
      </c>
      <c r="G180" s="14">
        <f t="shared" si="2"/>
        <v>2354160.54</v>
      </c>
    </row>
    <row r="181" spans="1:7" x14ac:dyDescent="0.25">
      <c r="A181" s="3" t="s">
        <v>355</v>
      </c>
      <c r="B181" s="18">
        <f t="shared" si="0"/>
        <v>82</v>
      </c>
      <c r="C181" s="14">
        <f t="shared" ref="C181:E181" si="4">C138+C116+C94+C72+C50+C28+C7</f>
        <v>524697.26</v>
      </c>
      <c r="D181" s="18">
        <f t="shared" si="4"/>
        <v>39</v>
      </c>
      <c r="E181" s="14">
        <f t="shared" si="4"/>
        <v>991777.91999999993</v>
      </c>
      <c r="F181" s="28">
        <f t="shared" si="2"/>
        <v>121</v>
      </c>
      <c r="G181" s="14">
        <f t="shared" si="2"/>
        <v>1516475.18</v>
      </c>
    </row>
    <row r="182" spans="1:7" x14ac:dyDescent="0.25">
      <c r="A182" s="3" t="s">
        <v>356</v>
      </c>
      <c r="B182" s="18">
        <f t="shared" si="0"/>
        <v>84</v>
      </c>
      <c r="C182" s="14">
        <f t="shared" ref="C182:E182" si="5">C139+C117+C95+C73+C51+C29+C8</f>
        <v>531458.98</v>
      </c>
      <c r="D182" s="18">
        <f t="shared" si="5"/>
        <v>33</v>
      </c>
      <c r="E182" s="14">
        <f t="shared" si="5"/>
        <v>617593.09</v>
      </c>
      <c r="F182" s="28">
        <f t="shared" si="2"/>
        <v>117</v>
      </c>
      <c r="G182" s="14">
        <f t="shared" si="2"/>
        <v>1149052.0699999998</v>
      </c>
    </row>
    <row r="183" spans="1:7" x14ac:dyDescent="0.25">
      <c r="A183" s="3" t="s">
        <v>357</v>
      </c>
      <c r="B183" s="18">
        <f t="shared" si="0"/>
        <v>93</v>
      </c>
      <c r="C183" s="14">
        <f t="shared" ref="C183:E183" si="6">C140+C118+C96+C74+C52+C30+C9</f>
        <v>789786.64</v>
      </c>
      <c r="D183" s="18">
        <f t="shared" si="6"/>
        <v>25</v>
      </c>
      <c r="E183" s="14">
        <f t="shared" si="6"/>
        <v>668624.24</v>
      </c>
      <c r="F183" s="28">
        <f t="shared" si="2"/>
        <v>118</v>
      </c>
      <c r="G183" s="14">
        <f t="shared" si="2"/>
        <v>1458410.88</v>
      </c>
    </row>
    <row r="184" spans="1:7" x14ac:dyDescent="0.25">
      <c r="A184" s="3" t="s">
        <v>358</v>
      </c>
      <c r="B184" s="18">
        <f t="shared" si="0"/>
        <v>50</v>
      </c>
      <c r="C184" s="14">
        <f t="shared" ref="C184:E184" si="7">C141+C119+C97+C75+C53+C31+C10</f>
        <v>314354.35000000003</v>
      </c>
      <c r="D184" s="18">
        <f t="shared" si="7"/>
        <v>39</v>
      </c>
      <c r="E184" s="14">
        <f t="shared" si="7"/>
        <v>621138.67000000004</v>
      </c>
      <c r="F184" s="28">
        <f t="shared" si="2"/>
        <v>89</v>
      </c>
      <c r="G184" s="14">
        <f t="shared" si="2"/>
        <v>935493.02</v>
      </c>
    </row>
    <row r="185" spans="1:7" x14ac:dyDescent="0.25">
      <c r="A185" s="3" t="s">
        <v>359</v>
      </c>
      <c r="B185" s="18">
        <f t="shared" si="0"/>
        <v>0</v>
      </c>
      <c r="C185" s="14">
        <f t="shared" ref="C185:E185" si="8">C142+C120+C98+C76+C54+C32+C11</f>
        <v>0</v>
      </c>
      <c r="D185" s="18">
        <f t="shared" si="8"/>
        <v>0</v>
      </c>
      <c r="E185" s="14">
        <f t="shared" si="8"/>
        <v>0</v>
      </c>
      <c r="F185" s="28">
        <f t="shared" si="2"/>
        <v>0</v>
      </c>
      <c r="G185" s="14">
        <f t="shared" si="2"/>
        <v>0</v>
      </c>
    </row>
    <row r="186" spans="1:7" x14ac:dyDescent="0.25">
      <c r="A186" s="3" t="s">
        <v>360</v>
      </c>
      <c r="B186" s="18">
        <f t="shared" si="0"/>
        <v>99</v>
      </c>
      <c r="C186" s="14">
        <f t="shared" ref="C186:E186" si="9">C143+C121+C99+C77+C55+C33+C12</f>
        <v>738571.04999999993</v>
      </c>
      <c r="D186" s="18">
        <f t="shared" si="9"/>
        <v>68</v>
      </c>
      <c r="E186" s="14">
        <f t="shared" si="9"/>
        <v>1136296.8400000001</v>
      </c>
      <c r="F186" s="28">
        <f t="shared" si="2"/>
        <v>167</v>
      </c>
      <c r="G186" s="14">
        <f t="shared" si="2"/>
        <v>1874867.8900000001</v>
      </c>
    </row>
    <row r="187" spans="1:7" x14ac:dyDescent="0.25">
      <c r="A187" s="3" t="s">
        <v>361</v>
      </c>
      <c r="B187" s="18">
        <f t="shared" si="0"/>
        <v>36</v>
      </c>
      <c r="C187" s="14">
        <f t="shared" ref="C187:E187" si="10">C144+C122+C100+C78+C56+C34+C13</f>
        <v>238649.94</v>
      </c>
      <c r="D187" s="18">
        <f t="shared" si="10"/>
        <v>24</v>
      </c>
      <c r="E187" s="14">
        <f t="shared" si="10"/>
        <v>446262.20999999996</v>
      </c>
      <c r="F187" s="28">
        <f t="shared" si="2"/>
        <v>60</v>
      </c>
      <c r="G187" s="14">
        <f t="shared" si="2"/>
        <v>684912.14999999991</v>
      </c>
    </row>
    <row r="188" spans="1:7" x14ac:dyDescent="0.25">
      <c r="A188" s="3" t="s">
        <v>362</v>
      </c>
      <c r="B188" s="18">
        <f t="shared" si="0"/>
        <v>28</v>
      </c>
      <c r="C188" s="14">
        <f t="shared" ref="C188:E188" si="11">C145+C123+C101+C79+C57+C35+C14</f>
        <v>125360.48</v>
      </c>
      <c r="D188" s="18">
        <f t="shared" si="11"/>
        <v>17</v>
      </c>
      <c r="E188" s="14">
        <f t="shared" si="11"/>
        <v>333062.58</v>
      </c>
      <c r="F188" s="28">
        <f t="shared" si="2"/>
        <v>45</v>
      </c>
      <c r="G188" s="14">
        <f t="shared" si="2"/>
        <v>458423.06</v>
      </c>
    </row>
    <row r="189" spans="1:7" x14ac:dyDescent="0.25">
      <c r="A189" s="3" t="s">
        <v>363</v>
      </c>
      <c r="B189" s="18">
        <f t="shared" si="0"/>
        <v>1</v>
      </c>
      <c r="C189" s="14">
        <f t="shared" ref="C189:E189" si="12">C146+C124+C102+C80+C58+C36+C15</f>
        <v>892.5</v>
      </c>
      <c r="D189" s="18">
        <f t="shared" si="12"/>
        <v>0</v>
      </c>
      <c r="E189" s="14">
        <f t="shared" si="12"/>
        <v>0</v>
      </c>
      <c r="F189" s="28">
        <f t="shared" si="2"/>
        <v>1</v>
      </c>
      <c r="G189" s="14">
        <f t="shared" si="2"/>
        <v>892.5</v>
      </c>
    </row>
    <row r="190" spans="1:7" x14ac:dyDescent="0.25">
      <c r="A190" s="3" t="s">
        <v>364</v>
      </c>
      <c r="B190" s="18">
        <f t="shared" si="0"/>
        <v>80</v>
      </c>
      <c r="C190" s="14">
        <f t="shared" ref="C190:E190" si="13">C147+C125+C103+C81+C59+C37+C16</f>
        <v>556616.55999999994</v>
      </c>
      <c r="D190" s="18">
        <f t="shared" si="13"/>
        <v>44</v>
      </c>
      <c r="E190" s="14">
        <f t="shared" si="13"/>
        <v>684168.45</v>
      </c>
      <c r="F190" s="28">
        <f t="shared" si="2"/>
        <v>124</v>
      </c>
      <c r="G190" s="14">
        <f t="shared" si="2"/>
        <v>1240785.0099999998</v>
      </c>
    </row>
    <row r="191" spans="1:7" x14ac:dyDescent="0.25">
      <c r="A191" s="3" t="s">
        <v>365</v>
      </c>
      <c r="B191" s="18">
        <f t="shared" si="0"/>
        <v>17</v>
      </c>
      <c r="C191" s="14">
        <f t="shared" ref="C191:E191" si="14">C148+C126+C104+C82+C60+C38+C17</f>
        <v>37749.520000000004</v>
      </c>
      <c r="D191" s="18">
        <f t="shared" si="14"/>
        <v>2</v>
      </c>
      <c r="E191" s="14">
        <f t="shared" si="14"/>
        <v>75755.88</v>
      </c>
      <c r="F191" s="28">
        <f t="shared" si="2"/>
        <v>19</v>
      </c>
      <c r="G191" s="14">
        <f t="shared" si="2"/>
        <v>113505.40000000001</v>
      </c>
    </row>
    <row r="192" spans="1:7" x14ac:dyDescent="0.25">
      <c r="A192" s="3" t="s">
        <v>366</v>
      </c>
      <c r="B192" s="18">
        <f t="shared" si="0"/>
        <v>6</v>
      </c>
      <c r="C192" s="14">
        <f t="shared" ref="C192:E192" si="15">C149+C127+C105+C83+C61+C39+C18</f>
        <v>31377.77</v>
      </c>
      <c r="D192" s="18">
        <f t="shared" si="15"/>
        <v>8</v>
      </c>
      <c r="E192" s="14">
        <f t="shared" si="15"/>
        <v>70409.88</v>
      </c>
      <c r="F192" s="28">
        <f t="shared" si="2"/>
        <v>14</v>
      </c>
      <c r="G192" s="14">
        <f t="shared" si="2"/>
        <v>101787.65000000001</v>
      </c>
    </row>
    <row r="193" spans="1:19" x14ac:dyDescent="0.25">
      <c r="A193" s="3" t="s">
        <v>367</v>
      </c>
      <c r="B193" s="18">
        <f t="shared" si="0"/>
        <v>100</v>
      </c>
      <c r="C193" s="14">
        <f t="shared" ref="C193:E193" si="16">C150+C128+C106+C84+C62+C40+C19</f>
        <v>619126.07000000007</v>
      </c>
      <c r="D193" s="18">
        <f t="shared" si="16"/>
        <v>27</v>
      </c>
      <c r="E193" s="14">
        <f t="shared" si="16"/>
        <v>688774.15</v>
      </c>
      <c r="F193" s="28">
        <f t="shared" si="2"/>
        <v>127</v>
      </c>
      <c r="G193" s="14">
        <f t="shared" si="2"/>
        <v>1307900.2200000002</v>
      </c>
    </row>
    <row r="194" spans="1:19" x14ac:dyDescent="0.25">
      <c r="A194" s="3" t="s">
        <v>29</v>
      </c>
      <c r="B194" s="18">
        <f t="shared" si="0"/>
        <v>42</v>
      </c>
      <c r="C194" s="14">
        <f t="shared" ref="C194:E194" si="17">C151+C129+C107+C85+C63+C41+C20</f>
        <v>265056.43</v>
      </c>
      <c r="D194" s="18">
        <f t="shared" si="17"/>
        <v>18</v>
      </c>
      <c r="E194" s="14">
        <f t="shared" si="17"/>
        <v>333695.62</v>
      </c>
      <c r="F194" s="28">
        <f t="shared" si="2"/>
        <v>60</v>
      </c>
      <c r="G194" s="14">
        <f t="shared" si="2"/>
        <v>598752.05000000005</v>
      </c>
    </row>
    <row r="195" spans="1:19" x14ac:dyDescent="0.25">
      <c r="A195" s="3" t="s">
        <v>22</v>
      </c>
      <c r="B195" s="18">
        <f>B152+B130+B108+B86+B64+B42+B21</f>
        <v>923</v>
      </c>
      <c r="C195" s="14">
        <f>C152+C130+C108+C86+C64+C42+C21</f>
        <v>6896136.3800000008</v>
      </c>
      <c r="D195" s="18">
        <f>D152+D130+D108+D86+D64+D42+D21</f>
        <v>459</v>
      </c>
      <c r="E195" s="14">
        <f>E152+E130+E108+E86+E64+E42+E21</f>
        <v>8264833.1299999999</v>
      </c>
      <c r="F195" s="28">
        <f t="shared" si="2"/>
        <v>1382</v>
      </c>
      <c r="G195" s="14">
        <f t="shared" si="2"/>
        <v>15160969.510000002</v>
      </c>
    </row>
    <row r="197" spans="1:19" x14ac:dyDescent="0.25">
      <c r="C197" s="6">
        <f>C195-'[1]PRODUÇÃO TABWIN '!$E$215</f>
        <v>0</v>
      </c>
    </row>
    <row r="199" spans="1:19" x14ac:dyDescent="0.25">
      <c r="A199" s="3" t="s">
        <v>73</v>
      </c>
      <c r="B199" s="18" t="s">
        <v>352</v>
      </c>
      <c r="C199" s="14" t="s">
        <v>353</v>
      </c>
      <c r="D199" s="18" t="s">
        <v>354</v>
      </c>
      <c r="E199" s="14" t="s">
        <v>355</v>
      </c>
      <c r="F199" s="3" t="s">
        <v>356</v>
      </c>
      <c r="G199" s="3" t="s">
        <v>357</v>
      </c>
      <c r="H199" s="3" t="s">
        <v>358</v>
      </c>
      <c r="I199" s="3" t="s">
        <v>359</v>
      </c>
      <c r="J199" s="3" t="s">
        <v>360</v>
      </c>
      <c r="K199" s="3" t="s">
        <v>361</v>
      </c>
      <c r="L199" s="3" t="s">
        <v>362</v>
      </c>
      <c r="M199" s="3" t="s">
        <v>363</v>
      </c>
      <c r="N199" s="3" t="s">
        <v>364</v>
      </c>
      <c r="O199" s="3" t="s">
        <v>380</v>
      </c>
      <c r="P199" s="3" t="s">
        <v>366</v>
      </c>
      <c r="Q199" s="3" t="s">
        <v>367</v>
      </c>
      <c r="R199" s="3" t="s">
        <v>29</v>
      </c>
      <c r="S199" s="3" t="s">
        <v>22</v>
      </c>
    </row>
    <row r="200" spans="1:19" x14ac:dyDescent="0.25">
      <c r="A200" s="3" t="s">
        <v>381</v>
      </c>
      <c r="B200" s="18">
        <v>0</v>
      </c>
      <c r="C200" s="19">
        <v>0</v>
      </c>
      <c r="D200" s="18">
        <v>0</v>
      </c>
      <c r="E200" s="19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1</v>
      </c>
      <c r="Q200" s="23">
        <v>0</v>
      </c>
      <c r="R200" s="23">
        <v>0</v>
      </c>
      <c r="S200" s="23">
        <f>SUM(B200:R200)</f>
        <v>1</v>
      </c>
    </row>
    <row r="201" spans="1:19" x14ac:dyDescent="0.25">
      <c r="A201" s="3" t="s">
        <v>382</v>
      </c>
      <c r="B201" s="18">
        <v>0</v>
      </c>
      <c r="C201" s="19">
        <v>0</v>
      </c>
      <c r="D201" s="18">
        <v>0</v>
      </c>
      <c r="E201" s="19">
        <v>1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  <c r="S201" s="23">
        <f t="shared" ref="S201:S264" si="18">SUM(B201:R201)</f>
        <v>1</v>
      </c>
    </row>
    <row r="202" spans="1:19" x14ac:dyDescent="0.25">
      <c r="A202" s="3" t="s">
        <v>383</v>
      </c>
      <c r="B202" s="18">
        <v>0</v>
      </c>
      <c r="C202" s="19">
        <v>0</v>
      </c>
      <c r="D202" s="18">
        <v>0</v>
      </c>
      <c r="E202" s="19">
        <v>0</v>
      </c>
      <c r="F202" s="23">
        <v>2</v>
      </c>
      <c r="G202" s="23">
        <v>4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0</v>
      </c>
      <c r="S202" s="23">
        <f t="shared" si="18"/>
        <v>6</v>
      </c>
    </row>
    <row r="203" spans="1:19" x14ac:dyDescent="0.25">
      <c r="A203" s="3" t="s">
        <v>384</v>
      </c>
      <c r="B203" s="18">
        <v>0</v>
      </c>
      <c r="C203" s="19">
        <v>0</v>
      </c>
      <c r="D203" s="18">
        <v>0</v>
      </c>
      <c r="E203" s="19">
        <v>0</v>
      </c>
      <c r="F203" s="23">
        <v>1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0</v>
      </c>
      <c r="P203" s="23">
        <v>0</v>
      </c>
      <c r="Q203" s="23">
        <v>0</v>
      </c>
      <c r="R203" s="23">
        <v>0</v>
      </c>
      <c r="S203" s="23">
        <f t="shared" si="18"/>
        <v>1</v>
      </c>
    </row>
    <row r="204" spans="1:19" x14ac:dyDescent="0.25">
      <c r="A204" s="3" t="s">
        <v>385</v>
      </c>
      <c r="B204" s="18">
        <v>0</v>
      </c>
      <c r="C204" s="19">
        <v>0</v>
      </c>
      <c r="D204" s="18">
        <v>5</v>
      </c>
      <c r="E204" s="19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0</v>
      </c>
      <c r="R204" s="23">
        <v>0</v>
      </c>
      <c r="S204" s="23">
        <f t="shared" si="18"/>
        <v>5</v>
      </c>
    </row>
    <row r="205" spans="1:19" x14ac:dyDescent="0.25">
      <c r="A205" s="3" t="s">
        <v>386</v>
      </c>
      <c r="B205" s="18">
        <v>0</v>
      </c>
      <c r="C205" s="19">
        <v>0</v>
      </c>
      <c r="D205" s="18">
        <v>3</v>
      </c>
      <c r="E205" s="19">
        <v>0</v>
      </c>
      <c r="F205" s="23">
        <v>0</v>
      </c>
      <c r="G205" s="23">
        <v>1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f t="shared" si="18"/>
        <v>4</v>
      </c>
    </row>
    <row r="206" spans="1:19" x14ac:dyDescent="0.25">
      <c r="A206" s="3" t="s">
        <v>387</v>
      </c>
      <c r="B206" s="18">
        <v>0</v>
      </c>
      <c r="C206" s="19">
        <v>0</v>
      </c>
      <c r="D206" s="18">
        <v>4</v>
      </c>
      <c r="E206" s="19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  <c r="S206" s="23">
        <f t="shared" si="18"/>
        <v>4</v>
      </c>
    </row>
    <row r="207" spans="1:19" x14ac:dyDescent="0.25">
      <c r="A207" s="3" t="s">
        <v>388</v>
      </c>
      <c r="B207" s="18">
        <v>0</v>
      </c>
      <c r="C207" s="19">
        <v>0</v>
      </c>
      <c r="D207" s="18">
        <v>0</v>
      </c>
      <c r="E207" s="19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1</v>
      </c>
      <c r="Q207" s="23">
        <v>0</v>
      </c>
      <c r="R207" s="23">
        <v>0</v>
      </c>
      <c r="S207" s="23">
        <f t="shared" si="18"/>
        <v>1</v>
      </c>
    </row>
    <row r="208" spans="1:19" x14ac:dyDescent="0.25">
      <c r="A208" s="3" t="s">
        <v>389</v>
      </c>
      <c r="B208" s="18">
        <v>5</v>
      </c>
      <c r="C208" s="19">
        <v>3</v>
      </c>
      <c r="D208" s="18">
        <v>6</v>
      </c>
      <c r="E208" s="19">
        <v>3</v>
      </c>
      <c r="F208" s="23">
        <v>2</v>
      </c>
      <c r="G208" s="23">
        <v>10</v>
      </c>
      <c r="H208" s="23">
        <v>5</v>
      </c>
      <c r="I208" s="23">
        <v>0</v>
      </c>
      <c r="J208" s="23">
        <v>10</v>
      </c>
      <c r="K208" s="23">
        <v>6</v>
      </c>
      <c r="L208" s="23">
        <v>2</v>
      </c>
      <c r="M208" s="23">
        <v>0</v>
      </c>
      <c r="N208" s="23">
        <v>7</v>
      </c>
      <c r="O208" s="23">
        <v>0</v>
      </c>
      <c r="P208" s="23">
        <v>0</v>
      </c>
      <c r="Q208" s="23">
        <v>4</v>
      </c>
      <c r="R208" s="23">
        <v>7</v>
      </c>
      <c r="S208" s="23">
        <f t="shared" si="18"/>
        <v>70</v>
      </c>
    </row>
    <row r="209" spans="1:19" x14ac:dyDescent="0.25">
      <c r="A209" s="3" t="s">
        <v>390</v>
      </c>
      <c r="B209" s="18">
        <v>1</v>
      </c>
      <c r="C209" s="19">
        <v>2</v>
      </c>
      <c r="D209" s="18">
        <v>0</v>
      </c>
      <c r="E209" s="19">
        <v>2</v>
      </c>
      <c r="F209" s="23">
        <v>6</v>
      </c>
      <c r="G209" s="23">
        <v>1</v>
      </c>
      <c r="H209" s="23">
        <v>1</v>
      </c>
      <c r="I209" s="23">
        <v>0</v>
      </c>
      <c r="J209" s="23">
        <v>1</v>
      </c>
      <c r="K209" s="23">
        <v>0</v>
      </c>
      <c r="L209" s="23">
        <v>0</v>
      </c>
      <c r="M209" s="23">
        <v>0</v>
      </c>
      <c r="N209" s="23">
        <v>1</v>
      </c>
      <c r="O209" s="23">
        <v>0</v>
      </c>
      <c r="P209" s="23">
        <v>0</v>
      </c>
      <c r="Q209" s="23">
        <v>1</v>
      </c>
      <c r="R209" s="23">
        <v>0</v>
      </c>
      <c r="S209" s="23">
        <f t="shared" si="18"/>
        <v>16</v>
      </c>
    </row>
    <row r="210" spans="1:19" x14ac:dyDescent="0.25">
      <c r="A210" s="3" t="s">
        <v>391</v>
      </c>
      <c r="B210" s="18">
        <v>1</v>
      </c>
      <c r="C210" s="19">
        <v>0</v>
      </c>
      <c r="D210" s="18">
        <v>4</v>
      </c>
      <c r="E210" s="19">
        <v>1</v>
      </c>
      <c r="F210" s="23">
        <v>6</v>
      </c>
      <c r="G210" s="23">
        <v>3</v>
      </c>
      <c r="H210" s="23">
        <v>5</v>
      </c>
      <c r="I210" s="23">
        <v>0</v>
      </c>
      <c r="J210" s="23">
        <v>5</v>
      </c>
      <c r="K210" s="23">
        <v>2</v>
      </c>
      <c r="L210" s="23">
        <v>1</v>
      </c>
      <c r="M210" s="23">
        <v>0</v>
      </c>
      <c r="N210" s="23">
        <v>1</v>
      </c>
      <c r="O210" s="23">
        <v>0</v>
      </c>
      <c r="P210" s="23">
        <v>0</v>
      </c>
      <c r="Q210" s="23">
        <v>1</v>
      </c>
      <c r="R210" s="23">
        <v>1</v>
      </c>
      <c r="S210" s="23">
        <f t="shared" si="18"/>
        <v>31</v>
      </c>
    </row>
    <row r="211" spans="1:19" x14ac:dyDescent="0.25">
      <c r="A211" s="3" t="s">
        <v>392</v>
      </c>
      <c r="B211" s="18">
        <v>0</v>
      </c>
      <c r="C211" s="19">
        <v>0</v>
      </c>
      <c r="D211" s="18">
        <v>0</v>
      </c>
      <c r="E211" s="19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1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3">
        <v>0</v>
      </c>
      <c r="S211" s="23">
        <f t="shared" si="18"/>
        <v>1</v>
      </c>
    </row>
    <row r="212" spans="1:19" x14ac:dyDescent="0.25">
      <c r="A212" s="3" t="s">
        <v>393</v>
      </c>
      <c r="B212" s="18">
        <v>0</v>
      </c>
      <c r="C212" s="19">
        <v>0</v>
      </c>
      <c r="D212" s="18">
        <v>0</v>
      </c>
      <c r="E212" s="19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1</v>
      </c>
      <c r="Q212" s="23">
        <v>0</v>
      </c>
      <c r="R212" s="23">
        <v>0</v>
      </c>
      <c r="S212" s="23">
        <f t="shared" si="18"/>
        <v>1</v>
      </c>
    </row>
    <row r="213" spans="1:19" x14ac:dyDescent="0.25">
      <c r="A213" s="3" t="s">
        <v>394</v>
      </c>
      <c r="B213" s="18">
        <v>0</v>
      </c>
      <c r="C213" s="19">
        <v>0</v>
      </c>
      <c r="D213" s="18">
        <v>0</v>
      </c>
      <c r="E213" s="19">
        <v>0</v>
      </c>
      <c r="F213" s="23">
        <v>2</v>
      </c>
      <c r="G213" s="23">
        <v>0</v>
      </c>
      <c r="H213" s="23">
        <v>0</v>
      </c>
      <c r="I213" s="23">
        <v>0</v>
      </c>
      <c r="J213" s="23">
        <v>0</v>
      </c>
      <c r="K213" s="23">
        <v>1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0</v>
      </c>
      <c r="R213" s="23">
        <v>0</v>
      </c>
      <c r="S213" s="23">
        <f t="shared" si="18"/>
        <v>3</v>
      </c>
    </row>
    <row r="214" spans="1:19" x14ac:dyDescent="0.25">
      <c r="A214" s="3" t="s">
        <v>395</v>
      </c>
      <c r="B214" s="18">
        <v>0</v>
      </c>
      <c r="C214" s="19">
        <v>0</v>
      </c>
      <c r="D214" s="18">
        <v>0</v>
      </c>
      <c r="E214" s="19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1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f t="shared" si="18"/>
        <v>1</v>
      </c>
    </row>
    <row r="215" spans="1:19" x14ac:dyDescent="0.25">
      <c r="A215" s="3" t="s">
        <v>396</v>
      </c>
      <c r="B215" s="18">
        <v>0</v>
      </c>
      <c r="C215" s="19">
        <v>0</v>
      </c>
      <c r="D215" s="18">
        <v>2</v>
      </c>
      <c r="E215" s="19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1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  <c r="S215" s="23">
        <f t="shared" si="18"/>
        <v>3</v>
      </c>
    </row>
    <row r="216" spans="1:19" x14ac:dyDescent="0.25">
      <c r="A216" s="3" t="s">
        <v>397</v>
      </c>
      <c r="B216" s="18">
        <v>0</v>
      </c>
      <c r="C216" s="19">
        <v>0</v>
      </c>
      <c r="D216" s="18">
        <v>0</v>
      </c>
      <c r="E216" s="19">
        <v>0</v>
      </c>
      <c r="F216" s="23">
        <v>0</v>
      </c>
      <c r="G216" s="23">
        <v>1</v>
      </c>
      <c r="H216" s="23">
        <v>1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1</v>
      </c>
      <c r="R216" s="23">
        <v>0</v>
      </c>
      <c r="S216" s="23">
        <f t="shared" si="18"/>
        <v>3</v>
      </c>
    </row>
    <row r="217" spans="1:19" x14ac:dyDescent="0.25">
      <c r="A217" s="3" t="s">
        <v>398</v>
      </c>
      <c r="B217" s="18">
        <v>0</v>
      </c>
      <c r="C217" s="19">
        <v>1</v>
      </c>
      <c r="D217" s="18">
        <v>0</v>
      </c>
      <c r="E217" s="19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1</v>
      </c>
      <c r="S217" s="23">
        <f t="shared" si="18"/>
        <v>2</v>
      </c>
    </row>
    <row r="218" spans="1:19" x14ac:dyDescent="0.25">
      <c r="A218" s="3" t="s">
        <v>399</v>
      </c>
      <c r="B218" s="18">
        <v>0</v>
      </c>
      <c r="C218" s="19">
        <v>0</v>
      </c>
      <c r="D218" s="18">
        <v>0</v>
      </c>
      <c r="E218" s="19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1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f t="shared" si="18"/>
        <v>1</v>
      </c>
    </row>
    <row r="219" spans="1:19" x14ac:dyDescent="0.25">
      <c r="A219" s="3" t="s">
        <v>400</v>
      </c>
      <c r="B219" s="18">
        <v>0</v>
      </c>
      <c r="C219" s="19">
        <v>0</v>
      </c>
      <c r="D219" s="18">
        <v>0</v>
      </c>
      <c r="E219" s="19">
        <v>3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2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1</v>
      </c>
      <c r="R219" s="23">
        <v>0</v>
      </c>
      <c r="S219" s="23">
        <f t="shared" si="18"/>
        <v>6</v>
      </c>
    </row>
    <row r="220" spans="1:19" x14ac:dyDescent="0.25">
      <c r="A220" s="3" t="s">
        <v>401</v>
      </c>
      <c r="B220" s="18">
        <v>8</v>
      </c>
      <c r="C220" s="19">
        <v>4</v>
      </c>
      <c r="D220" s="18">
        <v>12</v>
      </c>
      <c r="E220" s="19">
        <v>6</v>
      </c>
      <c r="F220" s="23">
        <v>9</v>
      </c>
      <c r="G220" s="23">
        <v>8</v>
      </c>
      <c r="H220" s="23">
        <v>0</v>
      </c>
      <c r="I220" s="23">
        <v>0</v>
      </c>
      <c r="J220" s="23">
        <v>18</v>
      </c>
      <c r="K220" s="23">
        <v>5</v>
      </c>
      <c r="L220" s="23">
        <v>7</v>
      </c>
      <c r="M220" s="23">
        <v>0</v>
      </c>
      <c r="N220" s="23">
        <v>0</v>
      </c>
      <c r="O220" s="23">
        <v>0</v>
      </c>
      <c r="P220" s="23">
        <v>0</v>
      </c>
      <c r="Q220" s="23">
        <v>2</v>
      </c>
      <c r="R220" s="23">
        <v>9</v>
      </c>
      <c r="S220" s="23">
        <f t="shared" si="18"/>
        <v>88</v>
      </c>
    </row>
    <row r="221" spans="1:19" x14ac:dyDescent="0.25">
      <c r="A221" s="3" t="s">
        <v>402</v>
      </c>
      <c r="B221" s="18">
        <v>0</v>
      </c>
      <c r="C221" s="19">
        <v>0</v>
      </c>
      <c r="D221" s="18">
        <v>1</v>
      </c>
      <c r="E221" s="19">
        <v>0</v>
      </c>
      <c r="F221" s="23">
        <v>1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f t="shared" si="18"/>
        <v>2</v>
      </c>
    </row>
    <row r="222" spans="1:19" x14ac:dyDescent="0.25">
      <c r="A222" s="3" t="s">
        <v>403</v>
      </c>
      <c r="B222" s="18">
        <v>0</v>
      </c>
      <c r="C222" s="19">
        <v>0</v>
      </c>
      <c r="D222" s="18">
        <v>0</v>
      </c>
      <c r="E222" s="19">
        <v>0</v>
      </c>
      <c r="F222" s="23">
        <v>0</v>
      </c>
      <c r="G222" s="23">
        <v>0</v>
      </c>
      <c r="H222" s="23">
        <v>15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  <c r="S222" s="23">
        <f t="shared" si="18"/>
        <v>15</v>
      </c>
    </row>
    <row r="223" spans="1:19" x14ac:dyDescent="0.25">
      <c r="A223" s="3" t="s">
        <v>404</v>
      </c>
      <c r="B223" s="18">
        <v>0</v>
      </c>
      <c r="C223" s="19">
        <v>0</v>
      </c>
      <c r="D223" s="18">
        <v>1</v>
      </c>
      <c r="E223" s="19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3">
        <v>0</v>
      </c>
      <c r="Q223" s="23">
        <v>0</v>
      </c>
      <c r="R223" s="23">
        <v>0</v>
      </c>
      <c r="S223" s="23">
        <f t="shared" si="18"/>
        <v>1</v>
      </c>
    </row>
    <row r="224" spans="1:19" x14ac:dyDescent="0.25">
      <c r="A224" s="3" t="s">
        <v>405</v>
      </c>
      <c r="B224" s="18">
        <v>0</v>
      </c>
      <c r="C224" s="19">
        <v>0</v>
      </c>
      <c r="D224" s="18">
        <v>1</v>
      </c>
      <c r="E224" s="19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3">
        <v>0</v>
      </c>
      <c r="S224" s="23">
        <f t="shared" si="18"/>
        <v>1</v>
      </c>
    </row>
    <row r="225" spans="1:19" x14ac:dyDescent="0.25">
      <c r="A225" s="3" t="s">
        <v>406</v>
      </c>
      <c r="B225" s="18">
        <v>0</v>
      </c>
      <c r="C225" s="19">
        <v>0</v>
      </c>
      <c r="D225" s="18">
        <v>1</v>
      </c>
      <c r="E225" s="19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f t="shared" si="18"/>
        <v>1</v>
      </c>
    </row>
    <row r="226" spans="1:19" x14ac:dyDescent="0.25">
      <c r="A226" s="3" t="s">
        <v>407</v>
      </c>
      <c r="B226" s="18">
        <v>0</v>
      </c>
      <c r="C226" s="19">
        <v>0</v>
      </c>
      <c r="D226" s="18">
        <v>1</v>
      </c>
      <c r="E226" s="19">
        <v>0</v>
      </c>
      <c r="F226" s="23">
        <v>0</v>
      </c>
      <c r="G226" s="23">
        <v>1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  <c r="S226" s="23">
        <f t="shared" si="18"/>
        <v>2</v>
      </c>
    </row>
    <row r="227" spans="1:19" x14ac:dyDescent="0.25">
      <c r="A227" s="3" t="s">
        <v>408</v>
      </c>
      <c r="B227" s="18">
        <v>0</v>
      </c>
      <c r="C227" s="19">
        <v>0</v>
      </c>
      <c r="D227" s="18">
        <v>1</v>
      </c>
      <c r="E227" s="19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f t="shared" si="18"/>
        <v>1</v>
      </c>
    </row>
    <row r="228" spans="1:19" x14ac:dyDescent="0.25">
      <c r="A228" s="3" t="s">
        <v>409</v>
      </c>
      <c r="B228" s="18">
        <v>0</v>
      </c>
      <c r="C228" s="19">
        <v>0</v>
      </c>
      <c r="D228" s="18">
        <v>2</v>
      </c>
      <c r="E228" s="19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0</v>
      </c>
      <c r="R228" s="23">
        <v>0</v>
      </c>
      <c r="S228" s="23">
        <f t="shared" si="18"/>
        <v>2</v>
      </c>
    </row>
    <row r="229" spans="1:19" x14ac:dyDescent="0.25">
      <c r="A229" s="3" t="s">
        <v>410</v>
      </c>
      <c r="B229" s="18">
        <v>0</v>
      </c>
      <c r="C229" s="19">
        <v>0</v>
      </c>
      <c r="D229" s="18">
        <v>1</v>
      </c>
      <c r="E229" s="19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0</v>
      </c>
      <c r="R229" s="23">
        <v>0</v>
      </c>
      <c r="S229" s="23">
        <f t="shared" si="18"/>
        <v>1</v>
      </c>
    </row>
    <row r="230" spans="1:19" x14ac:dyDescent="0.25">
      <c r="A230" s="3" t="s">
        <v>411</v>
      </c>
      <c r="B230" s="18">
        <v>0</v>
      </c>
      <c r="C230" s="19">
        <v>1</v>
      </c>
      <c r="D230" s="18">
        <v>0</v>
      </c>
      <c r="E230" s="19">
        <v>0</v>
      </c>
      <c r="F230" s="23">
        <v>7</v>
      </c>
      <c r="G230" s="23">
        <v>0</v>
      </c>
      <c r="H230" s="23">
        <v>0</v>
      </c>
      <c r="I230" s="23">
        <v>0</v>
      </c>
      <c r="J230" s="23">
        <v>2</v>
      </c>
      <c r="K230" s="23">
        <v>0</v>
      </c>
      <c r="L230" s="23">
        <v>0</v>
      </c>
      <c r="M230" s="23">
        <v>0</v>
      </c>
      <c r="N230" s="23">
        <v>4</v>
      </c>
      <c r="O230" s="23">
        <v>0</v>
      </c>
      <c r="P230" s="23">
        <v>0</v>
      </c>
      <c r="Q230" s="23">
        <v>0</v>
      </c>
      <c r="R230" s="23">
        <v>0</v>
      </c>
      <c r="S230" s="23">
        <f t="shared" si="18"/>
        <v>14</v>
      </c>
    </row>
    <row r="231" spans="1:19" x14ac:dyDescent="0.25">
      <c r="A231" s="3" t="s">
        <v>412</v>
      </c>
      <c r="B231" s="18">
        <v>0</v>
      </c>
      <c r="C231" s="19">
        <v>0</v>
      </c>
      <c r="D231" s="18">
        <v>1</v>
      </c>
      <c r="E231" s="19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  <c r="S231" s="23">
        <f t="shared" si="18"/>
        <v>1</v>
      </c>
    </row>
    <row r="232" spans="1:19" x14ac:dyDescent="0.25">
      <c r="A232" s="3" t="s">
        <v>413</v>
      </c>
      <c r="B232" s="18">
        <v>0</v>
      </c>
      <c r="C232" s="19">
        <v>0</v>
      </c>
      <c r="D232" s="18">
        <v>0</v>
      </c>
      <c r="E232" s="19">
        <v>0</v>
      </c>
      <c r="F232" s="23">
        <v>0</v>
      </c>
      <c r="G232" s="23">
        <v>0</v>
      </c>
      <c r="H232" s="23">
        <v>1</v>
      </c>
      <c r="I232" s="23">
        <v>0</v>
      </c>
      <c r="J232" s="23">
        <v>1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0</v>
      </c>
      <c r="S232" s="23">
        <f t="shared" si="18"/>
        <v>2</v>
      </c>
    </row>
    <row r="233" spans="1:19" x14ac:dyDescent="0.25">
      <c r="A233" s="3" t="s">
        <v>414</v>
      </c>
      <c r="B233" s="18">
        <v>0</v>
      </c>
      <c r="C233" s="19">
        <v>0</v>
      </c>
      <c r="D233" s="18">
        <v>0</v>
      </c>
      <c r="E233" s="19">
        <v>0</v>
      </c>
      <c r="F233" s="23">
        <v>0</v>
      </c>
      <c r="G233" s="23">
        <v>1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3">
        <f t="shared" si="18"/>
        <v>1</v>
      </c>
    </row>
    <row r="234" spans="1:19" x14ac:dyDescent="0.25">
      <c r="A234" s="3" t="s">
        <v>415</v>
      </c>
      <c r="B234" s="18">
        <v>0</v>
      </c>
      <c r="C234" s="19">
        <v>0</v>
      </c>
      <c r="D234" s="18">
        <v>1</v>
      </c>
      <c r="E234" s="19">
        <v>0</v>
      </c>
      <c r="F234" s="23">
        <v>1</v>
      </c>
      <c r="G234" s="23">
        <v>2</v>
      </c>
      <c r="H234" s="23">
        <v>1</v>
      </c>
      <c r="I234" s="23">
        <v>0</v>
      </c>
      <c r="J234" s="23">
        <v>2</v>
      </c>
      <c r="K234" s="23">
        <v>1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1</v>
      </c>
      <c r="R234" s="23">
        <v>0</v>
      </c>
      <c r="S234" s="23">
        <f t="shared" si="18"/>
        <v>9</v>
      </c>
    </row>
    <row r="235" spans="1:19" x14ac:dyDescent="0.25">
      <c r="A235" s="3" t="s">
        <v>416</v>
      </c>
      <c r="B235" s="18">
        <v>0</v>
      </c>
      <c r="C235" s="19">
        <v>0</v>
      </c>
      <c r="D235" s="18">
        <v>0</v>
      </c>
      <c r="E235" s="19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1</v>
      </c>
      <c r="Q235" s="23">
        <v>0</v>
      </c>
      <c r="R235" s="23">
        <v>0</v>
      </c>
      <c r="S235" s="23">
        <f t="shared" si="18"/>
        <v>1</v>
      </c>
    </row>
    <row r="236" spans="1:19" x14ac:dyDescent="0.25">
      <c r="A236" s="3" t="s">
        <v>417</v>
      </c>
      <c r="B236" s="18">
        <v>0</v>
      </c>
      <c r="C236" s="19">
        <v>0</v>
      </c>
      <c r="D236" s="18">
        <v>0</v>
      </c>
      <c r="E236" s="19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1</v>
      </c>
      <c r="Q236" s="23">
        <v>0</v>
      </c>
      <c r="R236" s="23">
        <v>0</v>
      </c>
      <c r="S236" s="23">
        <f t="shared" si="18"/>
        <v>1</v>
      </c>
    </row>
    <row r="237" spans="1:19" x14ac:dyDescent="0.25">
      <c r="A237" s="3" t="s">
        <v>418</v>
      </c>
      <c r="B237" s="18">
        <v>0</v>
      </c>
      <c r="C237" s="19">
        <v>0</v>
      </c>
      <c r="D237" s="18">
        <v>0</v>
      </c>
      <c r="E237" s="19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1</v>
      </c>
      <c r="Q237" s="23">
        <v>0</v>
      </c>
      <c r="R237" s="23">
        <v>0</v>
      </c>
      <c r="S237" s="23">
        <f t="shared" si="18"/>
        <v>1</v>
      </c>
    </row>
    <row r="238" spans="1:19" x14ac:dyDescent="0.25">
      <c r="A238" s="3" t="s">
        <v>419</v>
      </c>
      <c r="B238" s="18">
        <v>0</v>
      </c>
      <c r="C238" s="19">
        <v>0</v>
      </c>
      <c r="D238" s="18">
        <v>0</v>
      </c>
      <c r="E238" s="19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1</v>
      </c>
      <c r="Q238" s="23">
        <v>0</v>
      </c>
      <c r="R238" s="23">
        <v>0</v>
      </c>
      <c r="S238" s="23">
        <f t="shared" si="18"/>
        <v>1</v>
      </c>
    </row>
    <row r="239" spans="1:19" x14ac:dyDescent="0.25">
      <c r="A239" s="3" t="s">
        <v>420</v>
      </c>
      <c r="B239" s="18">
        <v>0</v>
      </c>
      <c r="C239" s="19">
        <v>0</v>
      </c>
      <c r="D239" s="18">
        <v>0</v>
      </c>
      <c r="E239" s="19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1</v>
      </c>
      <c r="Q239" s="23">
        <v>0</v>
      </c>
      <c r="R239" s="23">
        <v>0</v>
      </c>
      <c r="S239" s="23">
        <f t="shared" si="18"/>
        <v>1</v>
      </c>
    </row>
    <row r="240" spans="1:19" x14ac:dyDescent="0.25">
      <c r="A240" s="3" t="s">
        <v>421</v>
      </c>
      <c r="B240" s="18">
        <v>0</v>
      </c>
      <c r="C240" s="19">
        <v>0</v>
      </c>
      <c r="D240" s="18">
        <v>0</v>
      </c>
      <c r="E240" s="19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1</v>
      </c>
      <c r="Q240" s="23">
        <v>0</v>
      </c>
      <c r="R240" s="23">
        <v>0</v>
      </c>
      <c r="S240" s="23">
        <f t="shared" si="18"/>
        <v>1</v>
      </c>
    </row>
    <row r="241" spans="1:19" x14ac:dyDescent="0.25">
      <c r="A241" s="3" t="s">
        <v>422</v>
      </c>
      <c r="B241" s="18">
        <v>0</v>
      </c>
      <c r="C241" s="19">
        <v>0</v>
      </c>
      <c r="D241" s="18">
        <v>0</v>
      </c>
      <c r="E241" s="19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2</v>
      </c>
      <c r="Q241" s="23">
        <v>0</v>
      </c>
      <c r="R241" s="23">
        <v>0</v>
      </c>
      <c r="S241" s="23">
        <f t="shared" si="18"/>
        <v>2</v>
      </c>
    </row>
    <row r="242" spans="1:19" x14ac:dyDescent="0.25">
      <c r="A242" s="3" t="s">
        <v>423</v>
      </c>
      <c r="B242" s="18">
        <v>0</v>
      </c>
      <c r="C242" s="19">
        <v>0</v>
      </c>
      <c r="D242" s="18">
        <v>0</v>
      </c>
      <c r="E242" s="19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1</v>
      </c>
      <c r="Q242" s="23">
        <v>0</v>
      </c>
      <c r="R242" s="23">
        <v>0</v>
      </c>
      <c r="S242" s="23">
        <f t="shared" si="18"/>
        <v>1</v>
      </c>
    </row>
    <row r="243" spans="1:19" x14ac:dyDescent="0.25">
      <c r="A243" s="3" t="s">
        <v>147</v>
      </c>
      <c r="B243" s="18">
        <v>0</v>
      </c>
      <c r="C243" s="19">
        <v>0</v>
      </c>
      <c r="D243" s="18">
        <v>0</v>
      </c>
      <c r="E243" s="19">
        <v>0</v>
      </c>
      <c r="F243" s="23">
        <v>0</v>
      </c>
      <c r="G243" s="23">
        <v>0</v>
      </c>
      <c r="H243" s="23">
        <v>13</v>
      </c>
      <c r="I243" s="23">
        <v>0</v>
      </c>
      <c r="J243" s="23">
        <v>3</v>
      </c>
      <c r="K243" s="23">
        <v>0</v>
      </c>
      <c r="L243" s="23">
        <v>9</v>
      </c>
      <c r="M243" s="23">
        <v>1</v>
      </c>
      <c r="N243" s="23">
        <v>11</v>
      </c>
      <c r="O243" s="23">
        <v>11</v>
      </c>
      <c r="P243" s="23">
        <v>3</v>
      </c>
      <c r="Q243" s="23">
        <v>0</v>
      </c>
      <c r="R243" s="23">
        <v>3</v>
      </c>
      <c r="S243" s="23">
        <f t="shared" si="18"/>
        <v>54</v>
      </c>
    </row>
    <row r="244" spans="1:19" x14ac:dyDescent="0.25">
      <c r="A244" s="3" t="s">
        <v>424</v>
      </c>
      <c r="B244" s="18">
        <v>0</v>
      </c>
      <c r="C244" s="19">
        <v>0</v>
      </c>
      <c r="D244" s="18">
        <v>0</v>
      </c>
      <c r="E244" s="19">
        <v>2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1</v>
      </c>
      <c r="M244" s="23">
        <v>0</v>
      </c>
      <c r="N244" s="23">
        <v>0</v>
      </c>
      <c r="O244" s="23">
        <v>0</v>
      </c>
      <c r="P244" s="23">
        <v>0</v>
      </c>
      <c r="Q244" s="23">
        <v>1</v>
      </c>
      <c r="R244" s="23">
        <v>0</v>
      </c>
      <c r="S244" s="23">
        <f t="shared" si="18"/>
        <v>4</v>
      </c>
    </row>
    <row r="245" spans="1:19" x14ac:dyDescent="0.25">
      <c r="A245" s="3" t="s">
        <v>425</v>
      </c>
      <c r="B245" s="18">
        <v>0</v>
      </c>
      <c r="C245" s="19">
        <v>0</v>
      </c>
      <c r="D245" s="18">
        <v>0</v>
      </c>
      <c r="E245" s="19">
        <v>0</v>
      </c>
      <c r="F245" s="23">
        <v>1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3">
        <v>0</v>
      </c>
      <c r="S245" s="23">
        <f t="shared" si="18"/>
        <v>1</v>
      </c>
    </row>
    <row r="246" spans="1:19" x14ac:dyDescent="0.25">
      <c r="A246" s="3" t="s">
        <v>426</v>
      </c>
      <c r="B246" s="18">
        <v>0</v>
      </c>
      <c r="C246" s="19">
        <v>0</v>
      </c>
      <c r="D246" s="18">
        <v>0</v>
      </c>
      <c r="E246" s="19">
        <v>0</v>
      </c>
      <c r="F246" s="23">
        <v>2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f t="shared" si="18"/>
        <v>2</v>
      </c>
    </row>
    <row r="247" spans="1:19" x14ac:dyDescent="0.25">
      <c r="A247" s="3" t="s">
        <v>427</v>
      </c>
      <c r="B247" s="18">
        <v>0</v>
      </c>
      <c r="C247" s="19">
        <v>1</v>
      </c>
      <c r="D247" s="18">
        <v>0</v>
      </c>
      <c r="E247" s="19">
        <v>0</v>
      </c>
      <c r="F247" s="23">
        <v>6</v>
      </c>
      <c r="G247" s="23">
        <v>1</v>
      </c>
      <c r="H247" s="23">
        <v>0</v>
      </c>
      <c r="I247" s="23">
        <v>0</v>
      </c>
      <c r="J247" s="23">
        <v>1</v>
      </c>
      <c r="K247" s="23">
        <v>1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1</v>
      </c>
      <c r="R247" s="23">
        <v>0</v>
      </c>
      <c r="S247" s="23">
        <f t="shared" si="18"/>
        <v>11</v>
      </c>
    </row>
    <row r="248" spans="1:19" x14ac:dyDescent="0.25">
      <c r="A248" s="3" t="s">
        <v>428</v>
      </c>
      <c r="B248" s="18">
        <v>0</v>
      </c>
      <c r="C248" s="19">
        <v>1</v>
      </c>
      <c r="D248" s="18">
        <v>0</v>
      </c>
      <c r="E248" s="19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f t="shared" si="18"/>
        <v>1</v>
      </c>
    </row>
    <row r="249" spans="1:19" x14ac:dyDescent="0.25">
      <c r="A249" s="3" t="s">
        <v>429</v>
      </c>
      <c r="B249" s="18">
        <v>0</v>
      </c>
      <c r="C249" s="19">
        <v>0</v>
      </c>
      <c r="D249" s="18">
        <v>0</v>
      </c>
      <c r="E249" s="19">
        <v>0</v>
      </c>
      <c r="F249" s="23">
        <v>0</v>
      </c>
      <c r="G249" s="23">
        <v>0</v>
      </c>
      <c r="H249" s="23">
        <v>1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1</v>
      </c>
      <c r="O249" s="23">
        <v>1</v>
      </c>
      <c r="P249" s="23">
        <v>0</v>
      </c>
      <c r="Q249" s="23">
        <v>0</v>
      </c>
      <c r="R249" s="23">
        <v>0</v>
      </c>
      <c r="S249" s="23">
        <f t="shared" si="18"/>
        <v>3</v>
      </c>
    </row>
    <row r="250" spans="1:19" x14ac:dyDescent="0.25">
      <c r="A250" s="3" t="s">
        <v>430</v>
      </c>
      <c r="B250" s="18">
        <v>0</v>
      </c>
      <c r="C250" s="19">
        <v>0</v>
      </c>
      <c r="D250" s="18">
        <v>0</v>
      </c>
      <c r="E250" s="19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1</v>
      </c>
      <c r="O250" s="23">
        <v>0</v>
      </c>
      <c r="P250" s="23">
        <v>0</v>
      </c>
      <c r="Q250" s="23">
        <v>0</v>
      </c>
      <c r="R250" s="23">
        <v>0</v>
      </c>
      <c r="S250" s="23">
        <f t="shared" si="18"/>
        <v>1</v>
      </c>
    </row>
    <row r="251" spans="1:19" x14ac:dyDescent="0.25">
      <c r="A251" s="3" t="s">
        <v>431</v>
      </c>
      <c r="B251" s="18">
        <v>6</v>
      </c>
      <c r="C251" s="19">
        <v>0</v>
      </c>
      <c r="D251" s="18">
        <v>6</v>
      </c>
      <c r="E251" s="19">
        <v>0</v>
      </c>
      <c r="F251" s="23">
        <v>0</v>
      </c>
      <c r="G251" s="23">
        <v>4</v>
      </c>
      <c r="H251" s="23">
        <v>0</v>
      </c>
      <c r="I251" s="23">
        <v>0</v>
      </c>
      <c r="J251" s="23">
        <v>2</v>
      </c>
      <c r="K251" s="23">
        <v>0</v>
      </c>
      <c r="L251" s="23">
        <v>0</v>
      </c>
      <c r="M251" s="23">
        <v>0</v>
      </c>
      <c r="N251" s="23">
        <v>1</v>
      </c>
      <c r="O251" s="23">
        <v>0</v>
      </c>
      <c r="P251" s="23">
        <v>0</v>
      </c>
      <c r="Q251" s="23">
        <v>65</v>
      </c>
      <c r="R251" s="23">
        <v>1</v>
      </c>
      <c r="S251" s="23">
        <f t="shared" si="18"/>
        <v>85</v>
      </c>
    </row>
    <row r="252" spans="1:19" x14ac:dyDescent="0.25">
      <c r="A252" s="3" t="s">
        <v>432</v>
      </c>
      <c r="B252" s="18">
        <v>27</v>
      </c>
      <c r="C252" s="19">
        <v>5</v>
      </c>
      <c r="D252" s="18">
        <v>26</v>
      </c>
      <c r="E252" s="19">
        <v>13</v>
      </c>
      <c r="F252" s="23">
        <v>5</v>
      </c>
      <c r="G252" s="23">
        <v>21</v>
      </c>
      <c r="H252" s="23">
        <v>11</v>
      </c>
      <c r="I252" s="23">
        <v>0</v>
      </c>
      <c r="J252" s="23">
        <v>33</v>
      </c>
      <c r="K252" s="23">
        <v>3</v>
      </c>
      <c r="L252" s="23">
        <v>2</v>
      </c>
      <c r="M252" s="23">
        <v>0</v>
      </c>
      <c r="N252" s="23">
        <v>33</v>
      </c>
      <c r="O252" s="23">
        <v>0</v>
      </c>
      <c r="P252" s="23">
        <v>0</v>
      </c>
      <c r="Q252" s="23">
        <v>12</v>
      </c>
      <c r="R252" s="23">
        <v>7</v>
      </c>
      <c r="S252" s="23">
        <f t="shared" si="18"/>
        <v>198</v>
      </c>
    </row>
    <row r="253" spans="1:19" x14ac:dyDescent="0.25">
      <c r="A253" s="3" t="s">
        <v>433</v>
      </c>
      <c r="B253" s="18">
        <v>4</v>
      </c>
      <c r="C253" s="19">
        <v>10</v>
      </c>
      <c r="D253" s="18">
        <v>22</v>
      </c>
      <c r="E253" s="19">
        <v>31</v>
      </c>
      <c r="F253" s="23">
        <v>17</v>
      </c>
      <c r="G253" s="23">
        <v>30</v>
      </c>
      <c r="H253" s="23">
        <v>18</v>
      </c>
      <c r="I253" s="23">
        <v>0</v>
      </c>
      <c r="J253" s="23">
        <v>26</v>
      </c>
      <c r="K253" s="23">
        <v>9</v>
      </c>
      <c r="L253" s="23">
        <v>8</v>
      </c>
      <c r="M253" s="23">
        <v>0</v>
      </c>
      <c r="N253" s="23">
        <v>6</v>
      </c>
      <c r="O253" s="23">
        <v>0</v>
      </c>
      <c r="P253" s="23">
        <v>0</v>
      </c>
      <c r="Q253" s="23">
        <v>11</v>
      </c>
      <c r="R253" s="23">
        <v>10</v>
      </c>
      <c r="S253" s="23">
        <f t="shared" si="18"/>
        <v>202</v>
      </c>
    </row>
    <row r="254" spans="1:19" x14ac:dyDescent="0.25">
      <c r="A254" s="3" t="s">
        <v>434</v>
      </c>
      <c r="B254" s="18">
        <v>45</v>
      </c>
      <c r="C254" s="19">
        <v>18</v>
      </c>
      <c r="D254" s="18">
        <v>15</v>
      </c>
      <c r="E254" s="19">
        <v>14</v>
      </c>
      <c r="F254" s="23">
        <v>10</v>
      </c>
      <c r="G254" s="23">
        <v>5</v>
      </c>
      <c r="H254" s="23">
        <v>17</v>
      </c>
      <c r="I254" s="23">
        <v>0</v>
      </c>
      <c r="J254" s="23">
        <v>36</v>
      </c>
      <c r="K254" s="23">
        <v>10</v>
      </c>
      <c r="L254" s="23">
        <v>9</v>
      </c>
      <c r="M254" s="23">
        <v>0</v>
      </c>
      <c r="N254" s="23">
        <v>28</v>
      </c>
      <c r="O254" s="23">
        <v>0</v>
      </c>
      <c r="P254" s="23">
        <v>0</v>
      </c>
      <c r="Q254" s="23">
        <v>15</v>
      </c>
      <c r="R254" s="23">
        <v>8</v>
      </c>
      <c r="S254" s="23">
        <f t="shared" si="18"/>
        <v>230</v>
      </c>
    </row>
    <row r="255" spans="1:19" x14ac:dyDescent="0.25">
      <c r="A255" s="3" t="s">
        <v>435</v>
      </c>
      <c r="B255" s="18">
        <v>0</v>
      </c>
      <c r="C255" s="19">
        <v>0</v>
      </c>
      <c r="D255" s="18">
        <v>0</v>
      </c>
      <c r="E255" s="19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2</v>
      </c>
      <c r="Q255" s="23">
        <v>0</v>
      </c>
      <c r="R255" s="23">
        <v>0</v>
      </c>
      <c r="S255" s="23">
        <f t="shared" si="18"/>
        <v>2</v>
      </c>
    </row>
    <row r="256" spans="1:19" x14ac:dyDescent="0.25">
      <c r="A256" s="3" t="s">
        <v>436</v>
      </c>
      <c r="B256" s="18">
        <v>0</v>
      </c>
      <c r="C256" s="19">
        <v>0</v>
      </c>
      <c r="D256" s="18">
        <v>0</v>
      </c>
      <c r="E256" s="19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1</v>
      </c>
      <c r="M256" s="23">
        <v>0</v>
      </c>
      <c r="N256" s="23">
        <v>0</v>
      </c>
      <c r="O256" s="23">
        <v>0</v>
      </c>
      <c r="P256" s="23">
        <v>0</v>
      </c>
      <c r="Q256" s="23">
        <v>0</v>
      </c>
      <c r="R256" s="23">
        <v>0</v>
      </c>
      <c r="S256" s="23">
        <f t="shared" si="18"/>
        <v>1</v>
      </c>
    </row>
    <row r="257" spans="1:19" x14ac:dyDescent="0.25">
      <c r="A257" s="3" t="s">
        <v>437</v>
      </c>
      <c r="B257" s="18">
        <v>0</v>
      </c>
      <c r="C257" s="19">
        <v>0</v>
      </c>
      <c r="D257" s="18">
        <v>1</v>
      </c>
      <c r="E257" s="19">
        <v>1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1</v>
      </c>
      <c r="Q257" s="23">
        <v>0</v>
      </c>
      <c r="R257" s="23">
        <v>0</v>
      </c>
      <c r="S257" s="23">
        <f t="shared" si="18"/>
        <v>3</v>
      </c>
    </row>
    <row r="258" spans="1:19" x14ac:dyDescent="0.25">
      <c r="A258" s="3" t="s">
        <v>438</v>
      </c>
      <c r="B258" s="18">
        <v>0</v>
      </c>
      <c r="C258" s="19">
        <v>0</v>
      </c>
      <c r="D258" s="18">
        <v>2</v>
      </c>
      <c r="E258" s="19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3">
        <v>1</v>
      </c>
      <c r="Q258" s="23">
        <v>0</v>
      </c>
      <c r="R258" s="23">
        <v>0</v>
      </c>
      <c r="S258" s="23">
        <f t="shared" si="18"/>
        <v>3</v>
      </c>
    </row>
    <row r="259" spans="1:19" x14ac:dyDescent="0.25">
      <c r="A259" s="3" t="s">
        <v>439</v>
      </c>
      <c r="B259" s="18">
        <v>0</v>
      </c>
      <c r="C259" s="19">
        <v>0</v>
      </c>
      <c r="D259" s="18">
        <v>1</v>
      </c>
      <c r="E259" s="19">
        <v>5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0</v>
      </c>
      <c r="R259" s="23">
        <v>0</v>
      </c>
      <c r="S259" s="23">
        <f t="shared" si="18"/>
        <v>6</v>
      </c>
    </row>
    <row r="260" spans="1:19" x14ac:dyDescent="0.25">
      <c r="A260" s="3" t="s">
        <v>440</v>
      </c>
      <c r="B260" s="18">
        <v>0</v>
      </c>
      <c r="C260" s="19">
        <v>0</v>
      </c>
      <c r="D260" s="18">
        <v>0</v>
      </c>
      <c r="E260" s="19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1</v>
      </c>
      <c r="O260" s="23">
        <v>0</v>
      </c>
      <c r="P260" s="23">
        <v>0</v>
      </c>
      <c r="Q260" s="23">
        <v>0</v>
      </c>
      <c r="R260" s="23">
        <v>0</v>
      </c>
      <c r="S260" s="23">
        <f t="shared" si="18"/>
        <v>1</v>
      </c>
    </row>
    <row r="261" spans="1:19" x14ac:dyDescent="0.25">
      <c r="A261" s="3" t="s">
        <v>441</v>
      </c>
      <c r="B261" s="18">
        <v>0</v>
      </c>
      <c r="C261" s="19">
        <v>0</v>
      </c>
      <c r="D261" s="18">
        <v>14</v>
      </c>
      <c r="E261" s="19">
        <v>12</v>
      </c>
      <c r="F261" s="23">
        <v>1</v>
      </c>
      <c r="G261" s="23">
        <v>7</v>
      </c>
      <c r="H261" s="23">
        <v>0</v>
      </c>
      <c r="I261" s="23">
        <v>0</v>
      </c>
      <c r="J261" s="23">
        <v>4</v>
      </c>
      <c r="K261" s="23">
        <v>5</v>
      </c>
      <c r="L261" s="23">
        <v>0</v>
      </c>
      <c r="M261" s="23">
        <v>0</v>
      </c>
      <c r="N261" s="23">
        <v>8</v>
      </c>
      <c r="O261" s="23">
        <v>0</v>
      </c>
      <c r="P261" s="23">
        <v>0</v>
      </c>
      <c r="Q261" s="23">
        <v>2</v>
      </c>
      <c r="R261" s="23">
        <v>0</v>
      </c>
      <c r="S261" s="23">
        <f t="shared" si="18"/>
        <v>53</v>
      </c>
    </row>
    <row r="262" spans="1:19" x14ac:dyDescent="0.25">
      <c r="A262" s="3" t="s">
        <v>442</v>
      </c>
      <c r="B262" s="18">
        <v>0</v>
      </c>
      <c r="C262" s="19">
        <v>0</v>
      </c>
      <c r="D262" s="18">
        <v>8</v>
      </c>
      <c r="E262" s="19">
        <v>3</v>
      </c>
      <c r="F262" s="23">
        <v>0</v>
      </c>
      <c r="G262" s="23">
        <v>0</v>
      </c>
      <c r="H262" s="23">
        <v>0</v>
      </c>
      <c r="I262" s="23">
        <v>0</v>
      </c>
      <c r="J262" s="23">
        <v>4</v>
      </c>
      <c r="K262" s="23">
        <v>1</v>
      </c>
      <c r="L262" s="23">
        <v>0</v>
      </c>
      <c r="M262" s="23">
        <v>0</v>
      </c>
      <c r="N262" s="23">
        <v>3</v>
      </c>
      <c r="O262" s="23">
        <v>0</v>
      </c>
      <c r="P262" s="23">
        <v>0</v>
      </c>
      <c r="Q262" s="23">
        <v>1</v>
      </c>
      <c r="R262" s="23">
        <v>0</v>
      </c>
      <c r="S262" s="23">
        <f t="shared" si="18"/>
        <v>20</v>
      </c>
    </row>
    <row r="263" spans="1:19" x14ac:dyDescent="0.25">
      <c r="A263" s="3" t="s">
        <v>443</v>
      </c>
      <c r="B263" s="18">
        <v>0</v>
      </c>
      <c r="C263" s="19">
        <v>0</v>
      </c>
      <c r="D263" s="18">
        <v>0</v>
      </c>
      <c r="E263" s="19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1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0</v>
      </c>
      <c r="S263" s="23">
        <f t="shared" si="18"/>
        <v>1</v>
      </c>
    </row>
    <row r="264" spans="1:19" x14ac:dyDescent="0.25">
      <c r="A264" s="3" t="s">
        <v>444</v>
      </c>
      <c r="B264" s="18">
        <v>0</v>
      </c>
      <c r="C264" s="19">
        <v>0</v>
      </c>
      <c r="D264" s="18">
        <v>0</v>
      </c>
      <c r="E264" s="19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2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  <c r="Q264" s="23">
        <v>0</v>
      </c>
      <c r="R264" s="23">
        <v>0</v>
      </c>
      <c r="S264" s="23">
        <f t="shared" si="18"/>
        <v>2</v>
      </c>
    </row>
    <row r="265" spans="1:19" x14ac:dyDescent="0.25">
      <c r="A265" s="3" t="s">
        <v>445</v>
      </c>
      <c r="B265" s="18">
        <v>0</v>
      </c>
      <c r="C265" s="19">
        <v>0</v>
      </c>
      <c r="D265" s="18">
        <v>3</v>
      </c>
      <c r="E265" s="19">
        <v>9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2</v>
      </c>
      <c r="L265" s="23">
        <v>0</v>
      </c>
      <c r="M265" s="23">
        <v>0</v>
      </c>
      <c r="N265" s="23">
        <v>1</v>
      </c>
      <c r="O265" s="23">
        <v>0</v>
      </c>
      <c r="P265" s="23">
        <v>0</v>
      </c>
      <c r="Q265" s="23">
        <v>0</v>
      </c>
      <c r="R265" s="23">
        <v>0</v>
      </c>
      <c r="S265" s="23">
        <f t="shared" ref="S265:S287" si="19">SUM(B265:R265)</f>
        <v>15</v>
      </c>
    </row>
    <row r="266" spans="1:19" x14ac:dyDescent="0.25">
      <c r="A266" s="3" t="s">
        <v>446</v>
      </c>
      <c r="B266" s="18">
        <v>0</v>
      </c>
      <c r="C266" s="19">
        <v>0</v>
      </c>
      <c r="D266" s="18">
        <v>0</v>
      </c>
      <c r="E266" s="19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1</v>
      </c>
      <c r="P266" s="23">
        <v>0</v>
      </c>
      <c r="Q266" s="23">
        <v>0</v>
      </c>
      <c r="R266" s="23">
        <v>0</v>
      </c>
      <c r="S266" s="23">
        <f t="shared" si="19"/>
        <v>1</v>
      </c>
    </row>
    <row r="267" spans="1:19" x14ac:dyDescent="0.25">
      <c r="A267" s="3" t="s">
        <v>447</v>
      </c>
      <c r="B267" s="18">
        <v>0</v>
      </c>
      <c r="C267" s="19">
        <v>0</v>
      </c>
      <c r="D267" s="18">
        <v>0</v>
      </c>
      <c r="E267" s="19">
        <v>1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f t="shared" si="19"/>
        <v>1</v>
      </c>
    </row>
    <row r="268" spans="1:19" x14ac:dyDescent="0.25">
      <c r="A268" s="3" t="s">
        <v>448</v>
      </c>
      <c r="B268" s="18">
        <v>0</v>
      </c>
      <c r="C268" s="19">
        <v>0</v>
      </c>
      <c r="D268" s="18">
        <v>2</v>
      </c>
      <c r="E268" s="19">
        <v>0</v>
      </c>
      <c r="F268" s="23">
        <v>0</v>
      </c>
      <c r="G268" s="23">
        <v>1</v>
      </c>
      <c r="H268" s="23">
        <v>0</v>
      </c>
      <c r="I268" s="23">
        <v>0</v>
      </c>
      <c r="J268" s="23">
        <v>1</v>
      </c>
      <c r="K268" s="23">
        <v>1</v>
      </c>
      <c r="L268" s="23">
        <v>0</v>
      </c>
      <c r="M268" s="23">
        <v>0</v>
      </c>
      <c r="N268" s="23">
        <v>2</v>
      </c>
      <c r="O268" s="23">
        <v>0</v>
      </c>
      <c r="P268" s="23">
        <v>0</v>
      </c>
      <c r="Q268" s="23">
        <v>0</v>
      </c>
      <c r="R268" s="23">
        <v>0</v>
      </c>
      <c r="S268" s="23">
        <f t="shared" si="19"/>
        <v>7</v>
      </c>
    </row>
    <row r="269" spans="1:19" x14ac:dyDescent="0.25">
      <c r="A269" s="3" t="s">
        <v>449</v>
      </c>
      <c r="B269" s="18">
        <v>0</v>
      </c>
      <c r="C269" s="19">
        <v>0</v>
      </c>
      <c r="D269" s="18">
        <v>0</v>
      </c>
      <c r="E269" s="19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1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1</v>
      </c>
      <c r="R269" s="23">
        <v>0</v>
      </c>
      <c r="S269" s="23">
        <f t="shared" si="19"/>
        <v>2</v>
      </c>
    </row>
    <row r="270" spans="1:19" x14ac:dyDescent="0.25">
      <c r="A270" s="3" t="s">
        <v>450</v>
      </c>
      <c r="B270" s="18">
        <v>0</v>
      </c>
      <c r="C270" s="19">
        <v>0</v>
      </c>
      <c r="D270" s="18">
        <v>0</v>
      </c>
      <c r="E270" s="19">
        <v>0</v>
      </c>
      <c r="F270" s="23">
        <v>0</v>
      </c>
      <c r="G270" s="23">
        <v>1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2</v>
      </c>
      <c r="P270" s="23">
        <v>0</v>
      </c>
      <c r="Q270" s="23">
        <v>0</v>
      </c>
      <c r="R270" s="23">
        <v>0</v>
      </c>
      <c r="S270" s="23">
        <f t="shared" si="19"/>
        <v>3</v>
      </c>
    </row>
    <row r="271" spans="1:19" x14ac:dyDescent="0.25">
      <c r="A271" s="3" t="s">
        <v>451</v>
      </c>
      <c r="B271" s="18">
        <v>0</v>
      </c>
      <c r="C271" s="19">
        <v>0</v>
      </c>
      <c r="D271" s="18">
        <v>1</v>
      </c>
      <c r="E271" s="19">
        <v>0</v>
      </c>
      <c r="F271" s="23">
        <v>2</v>
      </c>
      <c r="G271" s="23">
        <v>0</v>
      </c>
      <c r="H271" s="23">
        <v>0</v>
      </c>
      <c r="I271" s="23">
        <v>0</v>
      </c>
      <c r="J271" s="23">
        <v>1</v>
      </c>
      <c r="K271" s="23">
        <v>1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  <c r="Q271" s="23">
        <v>1</v>
      </c>
      <c r="R271" s="23">
        <v>0</v>
      </c>
      <c r="S271" s="23">
        <f t="shared" si="19"/>
        <v>6</v>
      </c>
    </row>
    <row r="272" spans="1:19" x14ac:dyDescent="0.25">
      <c r="A272" s="3" t="s">
        <v>452</v>
      </c>
      <c r="B272" s="18">
        <v>0</v>
      </c>
      <c r="C272" s="19">
        <v>0</v>
      </c>
      <c r="D272" s="18">
        <v>1</v>
      </c>
      <c r="E272" s="19">
        <v>0</v>
      </c>
      <c r="F272" s="23">
        <v>0</v>
      </c>
      <c r="G272" s="23">
        <v>2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  <c r="S272" s="23">
        <f t="shared" si="19"/>
        <v>3</v>
      </c>
    </row>
    <row r="273" spans="1:19" x14ac:dyDescent="0.25">
      <c r="A273" s="3" t="s">
        <v>453</v>
      </c>
      <c r="B273" s="18">
        <v>0</v>
      </c>
      <c r="C273" s="19">
        <v>0</v>
      </c>
      <c r="D273" s="18">
        <v>1</v>
      </c>
      <c r="E273" s="19">
        <v>0</v>
      </c>
      <c r="F273" s="23">
        <v>0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  <c r="O273" s="23">
        <v>0</v>
      </c>
      <c r="P273" s="23">
        <v>0</v>
      </c>
      <c r="Q273" s="23">
        <v>0</v>
      </c>
      <c r="R273" s="23">
        <v>0</v>
      </c>
      <c r="S273" s="23">
        <f t="shared" si="19"/>
        <v>1</v>
      </c>
    </row>
    <row r="274" spans="1:19" x14ac:dyDescent="0.25">
      <c r="A274" s="3" t="s">
        <v>454</v>
      </c>
      <c r="B274" s="18">
        <v>0</v>
      </c>
      <c r="C274" s="19">
        <v>0</v>
      </c>
      <c r="D274" s="18">
        <v>0</v>
      </c>
      <c r="E274" s="19">
        <v>2</v>
      </c>
      <c r="F274" s="23">
        <v>0</v>
      </c>
      <c r="G274" s="23">
        <v>2</v>
      </c>
      <c r="H274" s="23">
        <v>0</v>
      </c>
      <c r="I274" s="23">
        <v>0</v>
      </c>
      <c r="J274" s="23">
        <v>2</v>
      </c>
      <c r="K274" s="23">
        <v>0</v>
      </c>
      <c r="L274" s="23">
        <v>0</v>
      </c>
      <c r="M274" s="23">
        <v>0</v>
      </c>
      <c r="N274" s="23">
        <v>0</v>
      </c>
      <c r="O274" s="23">
        <v>1</v>
      </c>
      <c r="P274" s="23">
        <v>0</v>
      </c>
      <c r="Q274" s="23">
        <v>1</v>
      </c>
      <c r="R274" s="23">
        <v>0</v>
      </c>
      <c r="S274" s="23">
        <f t="shared" si="19"/>
        <v>8</v>
      </c>
    </row>
    <row r="275" spans="1:19" x14ac:dyDescent="0.25">
      <c r="A275" s="3" t="s">
        <v>455</v>
      </c>
      <c r="B275" s="18">
        <v>0</v>
      </c>
      <c r="C275" s="19">
        <v>0</v>
      </c>
      <c r="D275" s="18">
        <v>1</v>
      </c>
      <c r="E275" s="19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3">
        <v>0</v>
      </c>
      <c r="S275" s="23">
        <f t="shared" si="19"/>
        <v>1</v>
      </c>
    </row>
    <row r="276" spans="1:19" x14ac:dyDescent="0.25">
      <c r="A276" s="3" t="s">
        <v>456</v>
      </c>
      <c r="B276" s="18">
        <v>0</v>
      </c>
      <c r="C276" s="19">
        <v>0</v>
      </c>
      <c r="D276" s="18">
        <v>0</v>
      </c>
      <c r="E276" s="19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1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0</v>
      </c>
      <c r="S276" s="23">
        <f t="shared" si="19"/>
        <v>1</v>
      </c>
    </row>
    <row r="277" spans="1:19" x14ac:dyDescent="0.25">
      <c r="A277" s="3" t="s">
        <v>457</v>
      </c>
      <c r="B277" s="18">
        <v>0</v>
      </c>
      <c r="C277" s="19">
        <v>0</v>
      </c>
      <c r="D277" s="18">
        <v>0</v>
      </c>
      <c r="E277" s="19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1</v>
      </c>
      <c r="K277" s="23">
        <v>0</v>
      </c>
      <c r="L277" s="23">
        <v>4</v>
      </c>
      <c r="M277" s="23">
        <v>0</v>
      </c>
      <c r="N277" s="23">
        <v>0</v>
      </c>
      <c r="O277" s="23">
        <v>0</v>
      </c>
      <c r="P277" s="23">
        <v>0</v>
      </c>
      <c r="Q277" s="23">
        <v>0</v>
      </c>
      <c r="R277" s="23">
        <v>0</v>
      </c>
      <c r="S277" s="23">
        <f t="shared" si="19"/>
        <v>5</v>
      </c>
    </row>
    <row r="278" spans="1:19" x14ac:dyDescent="0.25">
      <c r="A278" s="3" t="s">
        <v>458</v>
      </c>
      <c r="B278" s="18">
        <v>0</v>
      </c>
      <c r="C278" s="19">
        <v>0</v>
      </c>
      <c r="D278" s="18">
        <v>0</v>
      </c>
      <c r="E278" s="19">
        <v>0</v>
      </c>
      <c r="F278" s="23">
        <v>0</v>
      </c>
      <c r="G278" s="23">
        <v>1</v>
      </c>
      <c r="H278" s="23">
        <v>0</v>
      </c>
      <c r="I278" s="23">
        <v>0</v>
      </c>
      <c r="J278" s="23">
        <v>0</v>
      </c>
      <c r="K278" s="23">
        <v>2</v>
      </c>
      <c r="L278" s="23">
        <v>0</v>
      </c>
      <c r="M278" s="23">
        <v>0</v>
      </c>
      <c r="N278" s="23">
        <v>0</v>
      </c>
      <c r="O278" s="23">
        <v>1</v>
      </c>
      <c r="P278" s="23">
        <v>0</v>
      </c>
      <c r="Q278" s="23">
        <v>0</v>
      </c>
      <c r="R278" s="23">
        <v>0</v>
      </c>
      <c r="S278" s="23">
        <f t="shared" si="19"/>
        <v>4</v>
      </c>
    </row>
    <row r="279" spans="1:19" x14ac:dyDescent="0.25">
      <c r="A279" s="3" t="s">
        <v>459</v>
      </c>
      <c r="B279" s="18">
        <v>0</v>
      </c>
      <c r="C279" s="19">
        <v>0</v>
      </c>
      <c r="D279" s="18">
        <v>0</v>
      </c>
      <c r="E279" s="19">
        <v>0</v>
      </c>
      <c r="F279" s="23">
        <v>0</v>
      </c>
      <c r="G279" s="23">
        <v>1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3">
        <v>0</v>
      </c>
      <c r="Q279" s="23">
        <v>0</v>
      </c>
      <c r="R279" s="23">
        <v>0</v>
      </c>
      <c r="S279" s="23">
        <f t="shared" si="19"/>
        <v>1</v>
      </c>
    </row>
    <row r="280" spans="1:19" x14ac:dyDescent="0.25">
      <c r="A280" s="3" t="s">
        <v>460</v>
      </c>
      <c r="B280" s="18">
        <v>0</v>
      </c>
      <c r="C280" s="19">
        <v>0</v>
      </c>
      <c r="D280" s="18">
        <v>2</v>
      </c>
      <c r="E280" s="19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2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  <c r="Q280" s="23">
        <v>0</v>
      </c>
      <c r="R280" s="23">
        <v>2</v>
      </c>
      <c r="S280" s="23">
        <f t="shared" si="19"/>
        <v>6</v>
      </c>
    </row>
    <row r="281" spans="1:19" x14ac:dyDescent="0.25">
      <c r="A281" s="3" t="s">
        <v>461</v>
      </c>
      <c r="B281" s="18">
        <v>0</v>
      </c>
      <c r="C281" s="19">
        <v>0</v>
      </c>
      <c r="D281" s="18">
        <v>3</v>
      </c>
      <c r="E281" s="19">
        <v>0</v>
      </c>
      <c r="F281" s="23">
        <v>6</v>
      </c>
      <c r="G281" s="23">
        <v>0</v>
      </c>
      <c r="H281" s="23">
        <v>0</v>
      </c>
      <c r="I281" s="23">
        <v>0</v>
      </c>
      <c r="J281" s="23">
        <v>1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  <c r="S281" s="23">
        <f t="shared" si="19"/>
        <v>10</v>
      </c>
    </row>
    <row r="282" spans="1:19" x14ac:dyDescent="0.25">
      <c r="A282" s="3" t="s">
        <v>462</v>
      </c>
      <c r="B282" s="18">
        <v>0</v>
      </c>
      <c r="C282" s="19">
        <v>0</v>
      </c>
      <c r="D282" s="18">
        <v>11</v>
      </c>
      <c r="E282" s="19">
        <v>0</v>
      </c>
      <c r="F282" s="23">
        <v>27</v>
      </c>
      <c r="G282" s="23">
        <v>0</v>
      </c>
      <c r="H282" s="23">
        <v>0</v>
      </c>
      <c r="I282" s="23">
        <v>0</v>
      </c>
      <c r="J282" s="23">
        <v>5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3</v>
      </c>
      <c r="S282" s="23">
        <f t="shared" si="19"/>
        <v>46</v>
      </c>
    </row>
    <row r="283" spans="1:19" x14ac:dyDescent="0.25">
      <c r="A283" s="3" t="s">
        <v>463</v>
      </c>
      <c r="B283" s="18">
        <v>0</v>
      </c>
      <c r="C283" s="19">
        <v>0</v>
      </c>
      <c r="D283" s="18">
        <v>1</v>
      </c>
      <c r="E283" s="19">
        <v>0</v>
      </c>
      <c r="F283" s="23">
        <v>0</v>
      </c>
      <c r="G283" s="23">
        <v>1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0</v>
      </c>
      <c r="P283" s="23">
        <v>4</v>
      </c>
      <c r="Q283" s="23">
        <v>0</v>
      </c>
      <c r="R283" s="23">
        <v>0</v>
      </c>
      <c r="S283" s="23">
        <f t="shared" si="19"/>
        <v>6</v>
      </c>
    </row>
    <row r="284" spans="1:19" x14ac:dyDescent="0.25">
      <c r="A284" s="3" t="s">
        <v>464</v>
      </c>
      <c r="B284" s="18">
        <v>0</v>
      </c>
      <c r="C284" s="19">
        <v>0</v>
      </c>
      <c r="D284" s="18">
        <v>5</v>
      </c>
      <c r="E284" s="19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0</v>
      </c>
      <c r="R284" s="23">
        <v>0</v>
      </c>
      <c r="S284" s="23">
        <f t="shared" si="19"/>
        <v>5</v>
      </c>
    </row>
    <row r="285" spans="1:19" x14ac:dyDescent="0.25">
      <c r="A285" s="3" t="s">
        <v>465</v>
      </c>
      <c r="B285" s="18">
        <v>0</v>
      </c>
      <c r="C285" s="19">
        <v>0</v>
      </c>
      <c r="D285" s="18">
        <v>0</v>
      </c>
      <c r="E285" s="19">
        <v>0</v>
      </c>
      <c r="F285" s="23">
        <v>1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0</v>
      </c>
      <c r="R285" s="23">
        <v>0</v>
      </c>
      <c r="S285" s="23">
        <f t="shared" si="19"/>
        <v>1</v>
      </c>
    </row>
    <row r="286" spans="1:19" x14ac:dyDescent="0.25">
      <c r="A286" s="3" t="s">
        <v>466</v>
      </c>
      <c r="B286" s="18">
        <v>0</v>
      </c>
      <c r="C286" s="19">
        <v>0</v>
      </c>
      <c r="D286" s="18">
        <v>1</v>
      </c>
      <c r="E286" s="19">
        <v>0</v>
      </c>
      <c r="F286" s="23">
        <v>2</v>
      </c>
      <c r="G286" s="23">
        <v>0</v>
      </c>
      <c r="H286" s="23">
        <v>0</v>
      </c>
      <c r="I286" s="23">
        <v>0</v>
      </c>
      <c r="J286" s="23">
        <v>1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1</v>
      </c>
      <c r="R286" s="23">
        <v>0</v>
      </c>
      <c r="S286" s="23">
        <f t="shared" si="19"/>
        <v>5</v>
      </c>
    </row>
    <row r="287" spans="1:19" x14ac:dyDescent="0.25">
      <c r="A287" s="3" t="s">
        <v>79</v>
      </c>
      <c r="B287" s="18">
        <v>1</v>
      </c>
      <c r="C287" s="19">
        <v>0</v>
      </c>
      <c r="D287" s="18">
        <v>2</v>
      </c>
      <c r="E287" s="19">
        <v>11</v>
      </c>
      <c r="F287" s="23">
        <v>0</v>
      </c>
      <c r="G287" s="23">
        <v>9</v>
      </c>
      <c r="H287" s="23">
        <v>0</v>
      </c>
      <c r="I287" s="23">
        <v>0</v>
      </c>
      <c r="J287" s="23">
        <v>2</v>
      </c>
      <c r="K287" s="23">
        <v>2</v>
      </c>
      <c r="L287" s="23">
        <v>1</v>
      </c>
      <c r="M287" s="23">
        <v>0</v>
      </c>
      <c r="N287" s="23">
        <v>15</v>
      </c>
      <c r="O287" s="23">
        <v>2</v>
      </c>
      <c r="P287" s="23">
        <v>0</v>
      </c>
      <c r="Q287" s="23">
        <v>4</v>
      </c>
      <c r="R287" s="23">
        <v>0</v>
      </c>
      <c r="S287" s="23">
        <f t="shared" si="19"/>
        <v>49</v>
      </c>
    </row>
    <row r="288" spans="1:19" x14ac:dyDescent="0.25">
      <c r="A288" s="3" t="s">
        <v>22</v>
      </c>
      <c r="B288" s="18">
        <f>SUM(B200:B287)</f>
        <v>98</v>
      </c>
      <c r="C288" s="18">
        <f t="shared" ref="C288:R288" si="20">SUM(C200:C287)</f>
        <v>46</v>
      </c>
      <c r="D288" s="18">
        <f t="shared" si="20"/>
        <v>176</v>
      </c>
      <c r="E288" s="18">
        <f t="shared" si="20"/>
        <v>120</v>
      </c>
      <c r="F288" s="18">
        <f t="shared" si="20"/>
        <v>117</v>
      </c>
      <c r="G288" s="18">
        <f t="shared" si="20"/>
        <v>118</v>
      </c>
      <c r="H288" s="18">
        <f t="shared" si="20"/>
        <v>89</v>
      </c>
      <c r="I288" s="18">
        <f t="shared" si="20"/>
        <v>0</v>
      </c>
      <c r="J288" s="18">
        <f>SUM(J200:J287)</f>
        <v>167</v>
      </c>
      <c r="K288" s="18">
        <f t="shared" si="20"/>
        <v>60</v>
      </c>
      <c r="L288" s="18">
        <f t="shared" si="20"/>
        <v>45</v>
      </c>
      <c r="M288" s="18">
        <f t="shared" si="20"/>
        <v>1</v>
      </c>
      <c r="N288" s="18">
        <f t="shared" si="20"/>
        <v>124</v>
      </c>
      <c r="O288" s="18">
        <f t="shared" si="20"/>
        <v>19</v>
      </c>
      <c r="P288" s="18">
        <f t="shared" si="20"/>
        <v>23</v>
      </c>
      <c r="Q288" s="18">
        <f t="shared" si="20"/>
        <v>127</v>
      </c>
      <c r="R288" s="18">
        <f t="shared" si="20"/>
        <v>52</v>
      </c>
      <c r="S288" s="18">
        <f>SUM(S200:S287)</f>
        <v>1382</v>
      </c>
    </row>
    <row r="289" spans="1:18" x14ac:dyDescent="0.25">
      <c r="E289" s="30"/>
      <c r="F289" s="29"/>
      <c r="G289" s="29"/>
      <c r="J289" s="29"/>
      <c r="L289" s="29"/>
      <c r="O289" s="29"/>
      <c r="R289" s="29"/>
    </row>
    <row r="291" spans="1:18" x14ac:dyDescent="0.25">
      <c r="A291" s="3" t="s">
        <v>351</v>
      </c>
      <c r="B291" s="4" t="s">
        <v>131</v>
      </c>
      <c r="C291" s="4" t="s">
        <v>132</v>
      </c>
      <c r="D291" s="31" t="s">
        <v>467</v>
      </c>
      <c r="E291"/>
    </row>
    <row r="292" spans="1:18" x14ac:dyDescent="0.25">
      <c r="A292" s="3" t="s">
        <v>352</v>
      </c>
      <c r="B292" s="18">
        <v>3</v>
      </c>
      <c r="C292" s="18">
        <v>95</v>
      </c>
      <c r="D292" s="23">
        <f>B292+C292</f>
        <v>98</v>
      </c>
      <c r="E292"/>
    </row>
    <row r="293" spans="1:18" x14ac:dyDescent="0.25">
      <c r="A293" s="3" t="s">
        <v>353</v>
      </c>
      <c r="B293" s="18">
        <v>18</v>
      </c>
      <c r="C293" s="18">
        <v>28</v>
      </c>
      <c r="D293" s="23">
        <f t="shared" ref="D293:D309" si="21">B293+C293</f>
        <v>46</v>
      </c>
      <c r="E293"/>
    </row>
    <row r="294" spans="1:18" x14ac:dyDescent="0.25">
      <c r="A294" s="3" t="s">
        <v>354</v>
      </c>
      <c r="B294" s="18">
        <v>32</v>
      </c>
      <c r="C294" s="18">
        <v>144</v>
      </c>
      <c r="D294" s="23">
        <f t="shared" si="21"/>
        <v>176</v>
      </c>
      <c r="E294"/>
    </row>
    <row r="295" spans="1:18" x14ac:dyDescent="0.25">
      <c r="A295" s="3" t="s">
        <v>355</v>
      </c>
      <c r="B295" s="18">
        <v>25</v>
      </c>
      <c r="C295" s="18">
        <v>95</v>
      </c>
      <c r="D295" s="23">
        <f t="shared" si="21"/>
        <v>120</v>
      </c>
      <c r="E295"/>
    </row>
    <row r="296" spans="1:18" x14ac:dyDescent="0.25">
      <c r="A296" s="3" t="s">
        <v>356</v>
      </c>
      <c r="B296" s="18">
        <v>70</v>
      </c>
      <c r="C296" s="18">
        <v>47</v>
      </c>
      <c r="D296" s="23">
        <f t="shared" si="21"/>
        <v>117</v>
      </c>
      <c r="E296"/>
    </row>
    <row r="297" spans="1:18" x14ac:dyDescent="0.25">
      <c r="A297" s="3" t="s">
        <v>357</v>
      </c>
      <c r="B297" s="18">
        <v>17</v>
      </c>
      <c r="C297" s="18">
        <v>101</v>
      </c>
      <c r="D297" s="23">
        <f t="shared" si="21"/>
        <v>118</v>
      </c>
      <c r="E297"/>
    </row>
    <row r="298" spans="1:18" x14ac:dyDescent="0.25">
      <c r="A298" s="3" t="s">
        <v>358</v>
      </c>
      <c r="B298" s="18">
        <v>21</v>
      </c>
      <c r="C298" s="18">
        <v>68</v>
      </c>
      <c r="D298" s="23">
        <f t="shared" si="21"/>
        <v>89</v>
      </c>
      <c r="E298"/>
    </row>
    <row r="299" spans="1:18" x14ac:dyDescent="0.25">
      <c r="A299" s="3" t="s">
        <v>359</v>
      </c>
      <c r="B299" s="18">
        <v>0</v>
      </c>
      <c r="C299" s="18">
        <v>0</v>
      </c>
      <c r="D299" s="23">
        <f t="shared" si="21"/>
        <v>0</v>
      </c>
      <c r="E299"/>
    </row>
    <row r="300" spans="1:18" x14ac:dyDescent="0.25">
      <c r="A300" s="3" t="s">
        <v>360</v>
      </c>
      <c r="B300" s="18">
        <v>19</v>
      </c>
      <c r="C300" s="18">
        <v>148</v>
      </c>
      <c r="D300" s="23">
        <f t="shared" si="21"/>
        <v>167</v>
      </c>
      <c r="E300"/>
    </row>
    <row r="301" spans="1:18" x14ac:dyDescent="0.25">
      <c r="A301" s="3" t="s">
        <v>361</v>
      </c>
      <c r="B301" s="18">
        <v>13</v>
      </c>
      <c r="C301" s="18">
        <v>47</v>
      </c>
      <c r="D301" s="23">
        <f t="shared" si="21"/>
        <v>60</v>
      </c>
      <c r="E301"/>
    </row>
    <row r="302" spans="1:18" x14ac:dyDescent="0.25">
      <c r="A302" s="3" t="s">
        <v>362</v>
      </c>
      <c r="B302" s="18">
        <v>6</v>
      </c>
      <c r="C302" s="18">
        <v>39</v>
      </c>
      <c r="D302" s="23">
        <f t="shared" si="21"/>
        <v>45</v>
      </c>
      <c r="E302"/>
    </row>
    <row r="303" spans="1:18" x14ac:dyDescent="0.25">
      <c r="A303" s="3" t="s">
        <v>363</v>
      </c>
      <c r="B303" s="18">
        <v>1</v>
      </c>
      <c r="C303" s="18">
        <v>0</v>
      </c>
      <c r="D303" s="23">
        <f t="shared" si="21"/>
        <v>1</v>
      </c>
      <c r="E303"/>
    </row>
    <row r="304" spans="1:18" x14ac:dyDescent="0.25">
      <c r="A304" s="3" t="s">
        <v>364</v>
      </c>
      <c r="B304" s="18">
        <v>33</v>
      </c>
      <c r="C304" s="18">
        <v>91</v>
      </c>
      <c r="D304" s="23">
        <f t="shared" si="21"/>
        <v>124</v>
      </c>
      <c r="E304"/>
    </row>
    <row r="305" spans="1:5" x14ac:dyDescent="0.25">
      <c r="A305" s="3" t="s">
        <v>365</v>
      </c>
      <c r="B305" s="18">
        <v>8</v>
      </c>
      <c r="C305" s="18">
        <v>11</v>
      </c>
      <c r="D305" s="23">
        <f t="shared" si="21"/>
        <v>19</v>
      </c>
      <c r="E305"/>
    </row>
    <row r="306" spans="1:5" x14ac:dyDescent="0.25">
      <c r="A306" s="3" t="s">
        <v>366</v>
      </c>
      <c r="B306" s="18">
        <v>14</v>
      </c>
      <c r="C306" s="18">
        <v>9</v>
      </c>
      <c r="D306" s="23">
        <f t="shared" si="21"/>
        <v>23</v>
      </c>
      <c r="E306"/>
    </row>
    <row r="307" spans="1:5" x14ac:dyDescent="0.25">
      <c r="A307" s="3" t="s">
        <v>367</v>
      </c>
      <c r="B307" s="18">
        <v>16</v>
      </c>
      <c r="C307" s="18">
        <v>111</v>
      </c>
      <c r="D307" s="23">
        <f t="shared" si="21"/>
        <v>127</v>
      </c>
      <c r="E307"/>
    </row>
    <row r="308" spans="1:5" x14ac:dyDescent="0.25">
      <c r="A308" s="3" t="s">
        <v>29</v>
      </c>
      <c r="B308" s="18">
        <v>19</v>
      </c>
      <c r="C308" s="18">
        <v>33</v>
      </c>
      <c r="D308" s="23">
        <f t="shared" si="21"/>
        <v>52</v>
      </c>
      <c r="E308"/>
    </row>
    <row r="309" spans="1:5" x14ac:dyDescent="0.25">
      <c r="A309" s="3" t="s">
        <v>22</v>
      </c>
      <c r="B309" s="18">
        <f>SUM(B292:B308)</f>
        <v>315</v>
      </c>
      <c r="C309" s="18">
        <f>SUM(C292:C308)</f>
        <v>1067</v>
      </c>
      <c r="D309" s="23">
        <f t="shared" si="21"/>
        <v>1382</v>
      </c>
      <c r="E309"/>
    </row>
    <row r="310" spans="1:5" x14ac:dyDescent="0.25">
      <c r="E310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F50C-D8D4-49BD-B744-C291A1B711E1}">
  <dimension ref="A2:R166"/>
  <sheetViews>
    <sheetView topLeftCell="A129" workbookViewId="0">
      <selection activeCell="B130" sqref="B130:C146"/>
    </sheetView>
  </sheetViews>
  <sheetFormatPr defaultRowHeight="15" x14ac:dyDescent="0.25"/>
  <cols>
    <col min="1" max="1" width="72.5703125" bestFit="1" customWidth="1"/>
    <col min="2" max="2" width="15.7109375" style="16" customWidth="1"/>
    <col min="3" max="3" width="15.85546875" style="6" bestFit="1" customWidth="1"/>
    <col min="4" max="4" width="15.5703125" style="16" customWidth="1"/>
    <col min="5" max="5" width="14.28515625" style="6" bestFit="1" customWidth="1"/>
  </cols>
  <sheetData>
    <row r="2" spans="1:5" x14ac:dyDescent="0.25">
      <c r="A2" s="3"/>
      <c r="B2" s="10" t="s">
        <v>70</v>
      </c>
      <c r="C2" s="13"/>
      <c r="D2" s="10" t="s">
        <v>71</v>
      </c>
      <c r="E2" s="13"/>
    </row>
    <row r="3" spans="1:5" x14ac:dyDescent="0.25">
      <c r="A3" s="3" t="s">
        <v>247</v>
      </c>
      <c r="B3" s="18" t="s">
        <v>0</v>
      </c>
      <c r="C3" s="14" t="s">
        <v>26</v>
      </c>
      <c r="D3" s="18" t="s">
        <v>0</v>
      </c>
      <c r="E3" s="14" t="s">
        <v>26</v>
      </c>
    </row>
    <row r="4" spans="1:5" x14ac:dyDescent="0.25">
      <c r="A4" s="3" t="s">
        <v>52</v>
      </c>
      <c r="B4" s="18">
        <v>0</v>
      </c>
      <c r="C4" s="14">
        <v>0</v>
      </c>
      <c r="D4" s="18">
        <v>0</v>
      </c>
      <c r="E4" s="14">
        <v>0</v>
      </c>
    </row>
    <row r="5" spans="1:5" x14ac:dyDescent="0.25">
      <c r="A5" s="3" t="s">
        <v>55</v>
      </c>
      <c r="B5" s="18">
        <v>4</v>
      </c>
      <c r="C5" s="14">
        <v>12991.25</v>
      </c>
      <c r="D5" s="18">
        <v>0</v>
      </c>
      <c r="E5" s="14">
        <v>0</v>
      </c>
    </row>
    <row r="6" spans="1:5" x14ac:dyDescent="0.25">
      <c r="A6" s="3" t="s">
        <v>56</v>
      </c>
      <c r="B6" s="18">
        <v>6</v>
      </c>
      <c r="C6" s="14">
        <v>66779.31</v>
      </c>
      <c r="D6" s="18">
        <v>12</v>
      </c>
      <c r="E6" s="14">
        <v>134822.79</v>
      </c>
    </row>
    <row r="7" spans="1:5" x14ac:dyDescent="0.25">
      <c r="A7" s="3" t="s">
        <v>60</v>
      </c>
      <c r="B7" s="18">
        <v>17</v>
      </c>
      <c r="C7" s="14">
        <v>51568.68</v>
      </c>
      <c r="D7" s="18">
        <v>0</v>
      </c>
      <c r="E7" s="14">
        <v>0</v>
      </c>
    </row>
    <row r="8" spans="1:5" x14ac:dyDescent="0.25">
      <c r="A8" s="3" t="s">
        <v>240</v>
      </c>
      <c r="B8" s="18">
        <v>0</v>
      </c>
      <c r="C8" s="14">
        <v>0</v>
      </c>
      <c r="D8" s="18">
        <v>0</v>
      </c>
      <c r="E8" s="14">
        <v>0</v>
      </c>
    </row>
    <row r="9" spans="1:5" x14ac:dyDescent="0.25">
      <c r="A9" s="3" t="s">
        <v>54</v>
      </c>
      <c r="B9" s="18">
        <v>1</v>
      </c>
      <c r="C9" s="14">
        <v>1401.75</v>
      </c>
      <c r="D9" s="18">
        <v>0</v>
      </c>
      <c r="E9" s="14">
        <v>0</v>
      </c>
    </row>
    <row r="10" spans="1:5" x14ac:dyDescent="0.25">
      <c r="A10" s="3" t="s">
        <v>241</v>
      </c>
      <c r="B10" s="18">
        <v>21</v>
      </c>
      <c r="C10" s="14">
        <v>49769.82</v>
      </c>
      <c r="D10" s="18">
        <v>0</v>
      </c>
      <c r="E10" s="14">
        <v>0</v>
      </c>
    </row>
    <row r="11" spans="1:5" x14ac:dyDescent="0.25">
      <c r="A11" s="3" t="s">
        <v>64</v>
      </c>
      <c r="B11" s="18">
        <v>23</v>
      </c>
      <c r="C11" s="14">
        <v>129793.43</v>
      </c>
      <c r="D11" s="18">
        <v>3</v>
      </c>
      <c r="E11" s="14">
        <v>8743</v>
      </c>
    </row>
    <row r="12" spans="1:5" x14ac:dyDescent="0.25">
      <c r="A12" s="3" t="s">
        <v>65</v>
      </c>
      <c r="B12" s="18">
        <v>2</v>
      </c>
      <c r="C12" s="14">
        <v>5893.7</v>
      </c>
      <c r="D12" s="18">
        <v>0</v>
      </c>
      <c r="E12" s="14">
        <v>0</v>
      </c>
    </row>
    <row r="13" spans="1:5" x14ac:dyDescent="0.25">
      <c r="A13" s="3" t="s">
        <v>53</v>
      </c>
      <c r="B13" s="18">
        <v>5</v>
      </c>
      <c r="C13" s="14">
        <v>5936.9</v>
      </c>
      <c r="D13" s="18">
        <v>0</v>
      </c>
      <c r="E13" s="14">
        <v>0</v>
      </c>
    </row>
    <row r="14" spans="1:5" x14ac:dyDescent="0.25">
      <c r="A14" s="3" t="s">
        <v>62</v>
      </c>
      <c r="B14" s="18">
        <v>2</v>
      </c>
      <c r="C14" s="14">
        <v>14622.23</v>
      </c>
      <c r="D14" s="18">
        <v>4</v>
      </c>
      <c r="E14" s="14">
        <v>12886.07</v>
      </c>
    </row>
    <row r="15" spans="1:5" x14ac:dyDescent="0.25">
      <c r="A15" s="3" t="s">
        <v>242</v>
      </c>
      <c r="B15" s="18">
        <v>29</v>
      </c>
      <c r="C15" s="14">
        <v>43766.15</v>
      </c>
      <c r="D15" s="18">
        <v>0</v>
      </c>
      <c r="E15" s="14">
        <v>0</v>
      </c>
    </row>
    <row r="16" spans="1:5" x14ac:dyDescent="0.25">
      <c r="A16" s="3" t="s">
        <v>243</v>
      </c>
      <c r="B16" s="18">
        <v>7</v>
      </c>
      <c r="C16" s="14">
        <v>106494.31</v>
      </c>
      <c r="D16" s="18">
        <v>0</v>
      </c>
      <c r="E16" s="14">
        <v>0</v>
      </c>
    </row>
    <row r="17" spans="1:15" x14ac:dyDescent="0.25">
      <c r="A17" s="3" t="s">
        <v>244</v>
      </c>
      <c r="B17" s="18">
        <v>3</v>
      </c>
      <c r="C17" s="14">
        <v>4874.13</v>
      </c>
      <c r="D17" s="18">
        <v>0</v>
      </c>
      <c r="E17" s="14">
        <v>0</v>
      </c>
    </row>
    <row r="18" spans="1:15" x14ac:dyDescent="0.25">
      <c r="A18" s="3" t="s">
        <v>245</v>
      </c>
      <c r="B18" s="18">
        <v>3</v>
      </c>
      <c r="C18" s="14">
        <v>4548.54</v>
      </c>
      <c r="D18" s="18">
        <v>0</v>
      </c>
      <c r="E18" s="14">
        <v>0</v>
      </c>
      <c r="O18" s="20"/>
    </row>
    <row r="19" spans="1:15" x14ac:dyDescent="0.25">
      <c r="A19" s="3" t="s">
        <v>246</v>
      </c>
      <c r="B19" s="18">
        <v>6</v>
      </c>
      <c r="C19" s="14">
        <v>46570.59</v>
      </c>
      <c r="D19" s="18">
        <v>0</v>
      </c>
      <c r="E19" s="14">
        <v>0</v>
      </c>
    </row>
    <row r="20" spans="1:15" x14ac:dyDescent="0.25">
      <c r="A20" s="3" t="s">
        <v>22</v>
      </c>
      <c r="B20" s="18">
        <v>129</v>
      </c>
      <c r="C20" s="14">
        <v>545010.79</v>
      </c>
      <c r="D20" s="18">
        <v>19</v>
      </c>
      <c r="E20" s="14">
        <v>156451.85999999999</v>
      </c>
    </row>
    <row r="21" spans="1:15" x14ac:dyDescent="0.25">
      <c r="A21" s="7"/>
      <c r="B21" s="25"/>
      <c r="C21" s="26"/>
      <c r="D21" s="25"/>
      <c r="E21" s="26"/>
    </row>
    <row r="23" spans="1:15" x14ac:dyDescent="0.25">
      <c r="A23" s="3"/>
      <c r="B23" s="10" t="s">
        <v>70</v>
      </c>
      <c r="C23" s="13"/>
      <c r="D23" s="10" t="s">
        <v>71</v>
      </c>
      <c r="E23" s="13"/>
    </row>
    <row r="24" spans="1:15" x14ac:dyDescent="0.25">
      <c r="A24" s="3" t="s">
        <v>239</v>
      </c>
      <c r="B24" s="18" t="s">
        <v>0</v>
      </c>
      <c r="C24" s="14" t="s">
        <v>26</v>
      </c>
      <c r="D24" s="18" t="s">
        <v>0</v>
      </c>
      <c r="E24" s="14" t="s">
        <v>26</v>
      </c>
    </row>
    <row r="25" spans="1:15" x14ac:dyDescent="0.25">
      <c r="A25" s="3" t="s">
        <v>52</v>
      </c>
      <c r="B25" s="18">
        <v>0</v>
      </c>
      <c r="C25" s="14">
        <v>0</v>
      </c>
      <c r="D25" s="18">
        <v>0</v>
      </c>
      <c r="E25" s="14">
        <v>0</v>
      </c>
    </row>
    <row r="26" spans="1:15" x14ac:dyDescent="0.25">
      <c r="A26" s="3" t="s">
        <v>55</v>
      </c>
      <c r="B26" s="18">
        <v>10</v>
      </c>
      <c r="C26" s="14">
        <v>78398.91</v>
      </c>
      <c r="D26" s="18">
        <v>0</v>
      </c>
      <c r="E26" s="14">
        <v>0</v>
      </c>
    </row>
    <row r="27" spans="1:15" x14ac:dyDescent="0.25">
      <c r="A27" s="3" t="s">
        <v>56</v>
      </c>
      <c r="B27" s="18">
        <v>8</v>
      </c>
      <c r="C27" s="14">
        <v>60454.02</v>
      </c>
      <c r="D27" s="18">
        <v>0</v>
      </c>
      <c r="E27" s="14">
        <v>0</v>
      </c>
    </row>
    <row r="28" spans="1:15" x14ac:dyDescent="0.25">
      <c r="A28" s="3" t="s">
        <v>60</v>
      </c>
      <c r="B28" s="18">
        <v>0</v>
      </c>
      <c r="C28" s="14">
        <v>0</v>
      </c>
      <c r="D28" s="18">
        <v>0</v>
      </c>
      <c r="E28" s="14">
        <v>0</v>
      </c>
    </row>
    <row r="29" spans="1:15" x14ac:dyDescent="0.25">
      <c r="A29" s="3" t="s">
        <v>240</v>
      </c>
      <c r="B29" s="18">
        <v>0</v>
      </c>
      <c r="C29" s="14">
        <v>0</v>
      </c>
      <c r="D29" s="18">
        <v>0</v>
      </c>
      <c r="E29" s="14">
        <v>0</v>
      </c>
    </row>
    <row r="30" spans="1:15" x14ac:dyDescent="0.25">
      <c r="A30" s="3" t="s">
        <v>54</v>
      </c>
      <c r="B30" s="18">
        <v>9</v>
      </c>
      <c r="C30" s="14">
        <v>108063.02</v>
      </c>
      <c r="D30" s="18">
        <v>2</v>
      </c>
      <c r="E30" s="14">
        <v>17073.88</v>
      </c>
    </row>
    <row r="31" spans="1:15" x14ac:dyDescent="0.25">
      <c r="A31" s="3" t="s">
        <v>241</v>
      </c>
      <c r="B31" s="18">
        <v>11</v>
      </c>
      <c r="C31" s="14">
        <v>76695.41</v>
      </c>
      <c r="D31" s="18">
        <v>0</v>
      </c>
      <c r="E31" s="14">
        <v>0</v>
      </c>
    </row>
    <row r="32" spans="1:15" x14ac:dyDescent="0.25">
      <c r="A32" s="3" t="s">
        <v>64</v>
      </c>
      <c r="B32" s="18">
        <v>2</v>
      </c>
      <c r="C32" s="14">
        <v>37559.54</v>
      </c>
      <c r="D32" s="18">
        <v>0</v>
      </c>
      <c r="E32" s="14">
        <v>0</v>
      </c>
    </row>
    <row r="33" spans="1:5" x14ac:dyDescent="0.25">
      <c r="A33" s="3" t="s">
        <v>65</v>
      </c>
      <c r="B33" s="18">
        <v>3</v>
      </c>
      <c r="C33" s="14">
        <v>12513.99</v>
      </c>
      <c r="D33" s="18">
        <v>0</v>
      </c>
      <c r="E33" s="14">
        <v>0</v>
      </c>
    </row>
    <row r="34" spans="1:5" x14ac:dyDescent="0.25">
      <c r="A34" s="3" t="s">
        <v>53</v>
      </c>
      <c r="B34" s="18">
        <v>13</v>
      </c>
      <c r="C34" s="14">
        <v>114325.96</v>
      </c>
      <c r="D34" s="18">
        <v>0</v>
      </c>
      <c r="E34" s="14">
        <v>0</v>
      </c>
    </row>
    <row r="35" spans="1:5" x14ac:dyDescent="0.25">
      <c r="A35" s="3" t="s">
        <v>62</v>
      </c>
      <c r="B35" s="18">
        <v>0</v>
      </c>
      <c r="C35" s="14">
        <v>0</v>
      </c>
      <c r="D35" s="18">
        <v>0</v>
      </c>
      <c r="E35" s="14">
        <v>0</v>
      </c>
    </row>
    <row r="36" spans="1:5" x14ac:dyDescent="0.25">
      <c r="A36" s="3" t="s">
        <v>242</v>
      </c>
      <c r="B36" s="18">
        <v>5</v>
      </c>
      <c r="C36" s="14">
        <v>41093.78</v>
      </c>
      <c r="D36" s="18">
        <v>1</v>
      </c>
      <c r="E36" s="14">
        <v>5329.5</v>
      </c>
    </row>
    <row r="37" spans="1:5" x14ac:dyDescent="0.25">
      <c r="A37" s="3" t="s">
        <v>243</v>
      </c>
      <c r="B37" s="18">
        <v>2</v>
      </c>
      <c r="C37" s="14">
        <v>38040.04</v>
      </c>
      <c r="D37" s="18">
        <v>0</v>
      </c>
      <c r="E37" s="14">
        <v>0</v>
      </c>
    </row>
    <row r="38" spans="1:5" x14ac:dyDescent="0.25">
      <c r="A38" s="3" t="s">
        <v>244</v>
      </c>
      <c r="B38" s="18">
        <v>18</v>
      </c>
      <c r="C38" s="14">
        <v>205107.61</v>
      </c>
      <c r="D38" s="18">
        <v>0</v>
      </c>
      <c r="E38" s="14">
        <v>0</v>
      </c>
    </row>
    <row r="39" spans="1:5" x14ac:dyDescent="0.25">
      <c r="A39" s="3" t="s">
        <v>245</v>
      </c>
      <c r="B39" s="18">
        <v>2</v>
      </c>
      <c r="C39" s="14">
        <v>22262.080000000002</v>
      </c>
      <c r="D39" s="18">
        <v>0</v>
      </c>
      <c r="E39" s="14">
        <v>0</v>
      </c>
    </row>
    <row r="40" spans="1:5" x14ac:dyDescent="0.25">
      <c r="A40" s="3" t="s">
        <v>246</v>
      </c>
      <c r="B40" s="18">
        <v>6</v>
      </c>
      <c r="C40" s="14">
        <v>69758.570000000007</v>
      </c>
      <c r="D40" s="18">
        <v>2</v>
      </c>
      <c r="E40" s="14">
        <v>25349.52</v>
      </c>
    </row>
    <row r="41" spans="1:5" x14ac:dyDescent="0.25">
      <c r="A41" s="3" t="s">
        <v>22</v>
      </c>
      <c r="B41" s="18">
        <v>89</v>
      </c>
      <c r="C41" s="14">
        <v>864272.93</v>
      </c>
      <c r="D41" s="18">
        <v>5</v>
      </c>
      <c r="E41" s="14">
        <v>47752.9</v>
      </c>
    </row>
    <row r="44" spans="1:5" x14ac:dyDescent="0.25">
      <c r="A44" s="3"/>
      <c r="B44" s="10" t="s">
        <v>70</v>
      </c>
      <c r="C44" s="13"/>
      <c r="D44" s="10" t="s">
        <v>71</v>
      </c>
      <c r="E44" s="13"/>
    </row>
    <row r="45" spans="1:5" x14ac:dyDescent="0.25">
      <c r="A45" s="3" t="s">
        <v>248</v>
      </c>
      <c r="B45" s="18" t="s">
        <v>0</v>
      </c>
      <c r="C45" s="14" t="s">
        <v>26</v>
      </c>
      <c r="D45" s="18" t="s">
        <v>0</v>
      </c>
      <c r="E45" s="14" t="s">
        <v>26</v>
      </c>
    </row>
    <row r="46" spans="1:5" x14ac:dyDescent="0.25">
      <c r="A46" s="3" t="s">
        <v>52</v>
      </c>
      <c r="B46" s="18">
        <v>0</v>
      </c>
      <c r="C46" s="14">
        <v>0</v>
      </c>
      <c r="D46" s="18">
        <v>0</v>
      </c>
      <c r="E46" s="14">
        <v>0</v>
      </c>
    </row>
    <row r="47" spans="1:5" x14ac:dyDescent="0.25">
      <c r="A47" s="3" t="s">
        <v>55</v>
      </c>
      <c r="B47" s="18">
        <v>0</v>
      </c>
      <c r="C47" s="14">
        <v>0</v>
      </c>
      <c r="D47" s="18">
        <v>0</v>
      </c>
      <c r="E47" s="14">
        <v>0</v>
      </c>
    </row>
    <row r="48" spans="1:5" x14ac:dyDescent="0.25">
      <c r="A48" s="3" t="s">
        <v>56</v>
      </c>
      <c r="B48" s="18">
        <v>0</v>
      </c>
      <c r="C48" s="14">
        <v>0</v>
      </c>
      <c r="D48" s="18">
        <v>1</v>
      </c>
      <c r="E48" s="14">
        <v>2728.04</v>
      </c>
    </row>
    <row r="49" spans="1:5" x14ac:dyDescent="0.25">
      <c r="A49" s="3" t="s">
        <v>60</v>
      </c>
      <c r="B49" s="18">
        <v>0</v>
      </c>
      <c r="C49" s="14">
        <v>0</v>
      </c>
      <c r="D49" s="18">
        <v>0</v>
      </c>
      <c r="E49" s="14">
        <v>0</v>
      </c>
    </row>
    <row r="50" spans="1:5" x14ac:dyDescent="0.25">
      <c r="A50" s="3" t="s">
        <v>240</v>
      </c>
      <c r="B50" s="18">
        <v>0</v>
      </c>
      <c r="C50" s="14">
        <v>0</v>
      </c>
      <c r="D50" s="18">
        <v>0</v>
      </c>
      <c r="E50" s="14">
        <v>0</v>
      </c>
    </row>
    <row r="51" spans="1:5" x14ac:dyDescent="0.25">
      <c r="A51" s="3" t="s">
        <v>54</v>
      </c>
      <c r="B51" s="18">
        <v>1</v>
      </c>
      <c r="C51" s="14">
        <v>12284.43</v>
      </c>
      <c r="D51" s="18">
        <v>0</v>
      </c>
      <c r="E51" s="14">
        <v>0</v>
      </c>
    </row>
    <row r="52" spans="1:5" x14ac:dyDescent="0.25">
      <c r="A52" s="3" t="s">
        <v>241</v>
      </c>
      <c r="B52" s="18">
        <v>0</v>
      </c>
      <c r="C52" s="14">
        <v>0</v>
      </c>
      <c r="D52" s="18">
        <v>0</v>
      </c>
      <c r="E52" s="14">
        <v>0</v>
      </c>
    </row>
    <row r="53" spans="1:5" x14ac:dyDescent="0.25">
      <c r="A53" s="3" t="s">
        <v>64</v>
      </c>
      <c r="B53" s="18">
        <v>0</v>
      </c>
      <c r="C53" s="14">
        <v>0</v>
      </c>
      <c r="D53" s="18">
        <v>0</v>
      </c>
      <c r="E53" s="14">
        <v>0</v>
      </c>
    </row>
    <row r="54" spans="1:5" x14ac:dyDescent="0.25">
      <c r="A54" s="3" t="s">
        <v>65</v>
      </c>
      <c r="B54" s="18">
        <v>0</v>
      </c>
      <c r="C54" s="14">
        <v>0</v>
      </c>
      <c r="D54" s="18">
        <v>0</v>
      </c>
      <c r="E54" s="14">
        <v>0</v>
      </c>
    </row>
    <row r="55" spans="1:5" x14ac:dyDescent="0.25">
      <c r="A55" s="3" t="s">
        <v>53</v>
      </c>
      <c r="B55" s="18">
        <v>0</v>
      </c>
      <c r="C55" s="14">
        <v>0</v>
      </c>
      <c r="D55" s="18">
        <v>0</v>
      </c>
      <c r="E55" s="14">
        <v>0</v>
      </c>
    </row>
    <row r="56" spans="1:5" x14ac:dyDescent="0.25">
      <c r="A56" s="3" t="s">
        <v>62</v>
      </c>
      <c r="B56" s="18">
        <v>1</v>
      </c>
      <c r="C56" s="14">
        <v>15150.17</v>
      </c>
      <c r="D56" s="18">
        <v>0</v>
      </c>
      <c r="E56" s="14">
        <v>0</v>
      </c>
    </row>
    <row r="57" spans="1:5" x14ac:dyDescent="0.25">
      <c r="A57" s="3" t="s">
        <v>242</v>
      </c>
      <c r="B57" s="18">
        <v>0</v>
      </c>
      <c r="C57" s="14">
        <v>0</v>
      </c>
      <c r="D57" s="18">
        <v>0</v>
      </c>
      <c r="E57" s="14">
        <v>0</v>
      </c>
    </row>
    <row r="58" spans="1:5" x14ac:dyDescent="0.25">
      <c r="A58" s="3" t="s">
        <v>243</v>
      </c>
      <c r="B58" s="18">
        <v>0</v>
      </c>
      <c r="C58" s="14">
        <v>0</v>
      </c>
      <c r="D58" s="18">
        <v>0</v>
      </c>
      <c r="E58" s="14">
        <v>0</v>
      </c>
    </row>
    <row r="59" spans="1:5" x14ac:dyDescent="0.25">
      <c r="A59" s="3" t="s">
        <v>244</v>
      </c>
      <c r="B59" s="18">
        <v>0</v>
      </c>
      <c r="C59" s="14">
        <v>0</v>
      </c>
      <c r="D59" s="18">
        <v>0</v>
      </c>
      <c r="E59" s="14">
        <v>0</v>
      </c>
    </row>
    <row r="60" spans="1:5" x14ac:dyDescent="0.25">
      <c r="A60" s="3" t="s">
        <v>245</v>
      </c>
      <c r="B60" s="18">
        <v>0</v>
      </c>
      <c r="C60" s="14">
        <v>0</v>
      </c>
      <c r="D60" s="18">
        <v>0</v>
      </c>
      <c r="E60" s="14">
        <v>0</v>
      </c>
    </row>
    <row r="61" spans="1:5" x14ac:dyDescent="0.25">
      <c r="A61" s="3" t="s">
        <v>246</v>
      </c>
      <c r="B61" s="18">
        <v>0</v>
      </c>
      <c r="C61" s="14">
        <v>0</v>
      </c>
      <c r="D61" s="18">
        <v>0</v>
      </c>
      <c r="E61" s="14">
        <v>0</v>
      </c>
    </row>
    <row r="62" spans="1:5" x14ac:dyDescent="0.25">
      <c r="A62" s="3" t="s">
        <v>22</v>
      </c>
      <c r="B62" s="18">
        <v>2</v>
      </c>
      <c r="C62" s="14">
        <v>27434.6</v>
      </c>
      <c r="D62" s="18">
        <v>1</v>
      </c>
      <c r="E62" s="14">
        <v>2728.04</v>
      </c>
    </row>
    <row r="67" spans="1:5" x14ac:dyDescent="0.25">
      <c r="A67" s="3"/>
      <c r="B67" s="10" t="s">
        <v>70</v>
      </c>
      <c r="C67" s="13"/>
      <c r="D67" s="10" t="s">
        <v>71</v>
      </c>
      <c r="E67" s="13"/>
    </row>
    <row r="68" spans="1:5" x14ac:dyDescent="0.25">
      <c r="A68" s="3" t="s">
        <v>249</v>
      </c>
      <c r="B68" s="18" t="s">
        <v>0</v>
      </c>
      <c r="C68" s="14" t="s">
        <v>26</v>
      </c>
      <c r="D68" s="18" t="s">
        <v>0</v>
      </c>
      <c r="E68" s="14" t="s">
        <v>26</v>
      </c>
    </row>
    <row r="69" spans="1:5" x14ac:dyDescent="0.25">
      <c r="A69" s="3" t="s">
        <v>52</v>
      </c>
      <c r="B69" s="18">
        <f t="shared" ref="B69:E85" si="0">B46+B25+B4</f>
        <v>0</v>
      </c>
      <c r="C69" s="14">
        <f t="shared" si="0"/>
        <v>0</v>
      </c>
      <c r="D69" s="18">
        <f t="shared" si="0"/>
        <v>0</v>
      </c>
      <c r="E69" s="14">
        <f t="shared" si="0"/>
        <v>0</v>
      </c>
    </row>
    <row r="70" spans="1:5" x14ac:dyDescent="0.25">
      <c r="A70" s="3" t="s">
        <v>55</v>
      </c>
      <c r="B70" s="18">
        <f t="shared" si="0"/>
        <v>14</v>
      </c>
      <c r="C70" s="14">
        <f t="shared" si="0"/>
        <v>91390.16</v>
      </c>
      <c r="D70" s="18">
        <f t="shared" si="0"/>
        <v>0</v>
      </c>
      <c r="E70" s="14">
        <f t="shared" si="0"/>
        <v>0</v>
      </c>
    </row>
    <row r="71" spans="1:5" x14ac:dyDescent="0.25">
      <c r="A71" s="3" t="s">
        <v>56</v>
      </c>
      <c r="B71" s="18">
        <f t="shared" si="0"/>
        <v>14</v>
      </c>
      <c r="C71" s="14">
        <f t="shared" si="0"/>
        <v>127233.32999999999</v>
      </c>
      <c r="D71" s="18">
        <f t="shared" si="0"/>
        <v>13</v>
      </c>
      <c r="E71" s="14">
        <f t="shared" si="0"/>
        <v>137550.83000000002</v>
      </c>
    </row>
    <row r="72" spans="1:5" x14ac:dyDescent="0.25">
      <c r="A72" s="3" t="s">
        <v>60</v>
      </c>
      <c r="B72" s="18">
        <f t="shared" si="0"/>
        <v>17</v>
      </c>
      <c r="C72" s="14">
        <f t="shared" si="0"/>
        <v>51568.68</v>
      </c>
      <c r="D72" s="18">
        <f t="shared" si="0"/>
        <v>0</v>
      </c>
      <c r="E72" s="14">
        <f t="shared" si="0"/>
        <v>0</v>
      </c>
    </row>
    <row r="73" spans="1:5" x14ac:dyDescent="0.25">
      <c r="A73" s="3" t="s">
        <v>240</v>
      </c>
      <c r="B73" s="18">
        <f t="shared" si="0"/>
        <v>0</v>
      </c>
      <c r="C73" s="14">
        <f t="shared" si="0"/>
        <v>0</v>
      </c>
      <c r="D73" s="18">
        <f t="shared" si="0"/>
        <v>0</v>
      </c>
      <c r="E73" s="14">
        <f t="shared" si="0"/>
        <v>0</v>
      </c>
    </row>
    <row r="74" spans="1:5" x14ac:dyDescent="0.25">
      <c r="A74" s="3" t="s">
        <v>54</v>
      </c>
      <c r="B74" s="18">
        <f t="shared" si="0"/>
        <v>11</v>
      </c>
      <c r="C74" s="14">
        <f t="shared" si="0"/>
        <v>121749.20000000001</v>
      </c>
      <c r="D74" s="18">
        <f t="shared" si="0"/>
        <v>2</v>
      </c>
      <c r="E74" s="14">
        <f t="shared" si="0"/>
        <v>17073.88</v>
      </c>
    </row>
    <row r="75" spans="1:5" x14ac:dyDescent="0.25">
      <c r="A75" s="3" t="s">
        <v>241</v>
      </c>
      <c r="B75" s="18">
        <f t="shared" si="0"/>
        <v>32</v>
      </c>
      <c r="C75" s="14">
        <f t="shared" si="0"/>
        <v>126465.23000000001</v>
      </c>
      <c r="D75" s="18">
        <f t="shared" si="0"/>
        <v>0</v>
      </c>
      <c r="E75" s="14">
        <f t="shared" si="0"/>
        <v>0</v>
      </c>
    </row>
    <row r="76" spans="1:5" x14ac:dyDescent="0.25">
      <c r="A76" s="3" t="s">
        <v>64</v>
      </c>
      <c r="B76" s="18">
        <f t="shared" si="0"/>
        <v>25</v>
      </c>
      <c r="C76" s="14">
        <f t="shared" si="0"/>
        <v>167352.97</v>
      </c>
      <c r="D76" s="18">
        <f t="shared" si="0"/>
        <v>3</v>
      </c>
      <c r="E76" s="14">
        <f t="shared" si="0"/>
        <v>8743</v>
      </c>
    </row>
    <row r="77" spans="1:5" x14ac:dyDescent="0.25">
      <c r="A77" s="3" t="s">
        <v>65</v>
      </c>
      <c r="B77" s="18">
        <f t="shared" si="0"/>
        <v>5</v>
      </c>
      <c r="C77" s="14">
        <f t="shared" si="0"/>
        <v>18407.689999999999</v>
      </c>
      <c r="D77" s="18">
        <f t="shared" si="0"/>
        <v>0</v>
      </c>
      <c r="E77" s="14">
        <f t="shared" si="0"/>
        <v>0</v>
      </c>
    </row>
    <row r="78" spans="1:5" x14ac:dyDescent="0.25">
      <c r="A78" s="3" t="s">
        <v>53</v>
      </c>
      <c r="B78" s="18">
        <f t="shared" si="0"/>
        <v>18</v>
      </c>
      <c r="C78" s="14">
        <f t="shared" si="0"/>
        <v>120262.86</v>
      </c>
      <c r="D78" s="18">
        <f t="shared" si="0"/>
        <v>0</v>
      </c>
      <c r="E78" s="14">
        <f t="shared" si="0"/>
        <v>0</v>
      </c>
    </row>
    <row r="79" spans="1:5" x14ac:dyDescent="0.25">
      <c r="A79" s="3" t="s">
        <v>62</v>
      </c>
      <c r="B79" s="18">
        <f t="shared" si="0"/>
        <v>3</v>
      </c>
      <c r="C79" s="14">
        <f t="shared" si="0"/>
        <v>29772.400000000001</v>
      </c>
      <c r="D79" s="18">
        <f t="shared" si="0"/>
        <v>4</v>
      </c>
      <c r="E79" s="14">
        <f t="shared" si="0"/>
        <v>12886.07</v>
      </c>
    </row>
    <row r="80" spans="1:5" x14ac:dyDescent="0.25">
      <c r="A80" s="3" t="s">
        <v>242</v>
      </c>
      <c r="B80" s="18">
        <f t="shared" si="0"/>
        <v>34</v>
      </c>
      <c r="C80" s="14">
        <f t="shared" si="0"/>
        <v>84859.93</v>
      </c>
      <c r="D80" s="18">
        <f t="shared" si="0"/>
        <v>1</v>
      </c>
      <c r="E80" s="14">
        <f t="shared" si="0"/>
        <v>5329.5</v>
      </c>
    </row>
    <row r="81" spans="1:18" x14ac:dyDescent="0.25">
      <c r="A81" s="3" t="s">
        <v>243</v>
      </c>
      <c r="B81" s="18">
        <f t="shared" si="0"/>
        <v>9</v>
      </c>
      <c r="C81" s="14">
        <f t="shared" si="0"/>
        <v>144534.35</v>
      </c>
      <c r="D81" s="18">
        <f t="shared" si="0"/>
        <v>0</v>
      </c>
      <c r="E81" s="14">
        <f t="shared" si="0"/>
        <v>0</v>
      </c>
    </row>
    <row r="82" spans="1:18" x14ac:dyDescent="0.25">
      <c r="A82" s="3" t="s">
        <v>244</v>
      </c>
      <c r="B82" s="18">
        <f t="shared" si="0"/>
        <v>21</v>
      </c>
      <c r="C82" s="14">
        <f t="shared" si="0"/>
        <v>209981.74</v>
      </c>
      <c r="D82" s="18">
        <f t="shared" si="0"/>
        <v>0</v>
      </c>
      <c r="E82" s="14">
        <f t="shared" si="0"/>
        <v>0</v>
      </c>
    </row>
    <row r="83" spans="1:18" x14ac:dyDescent="0.25">
      <c r="A83" s="3" t="s">
        <v>245</v>
      </c>
      <c r="B83" s="18">
        <f t="shared" si="0"/>
        <v>5</v>
      </c>
      <c r="C83" s="14">
        <f t="shared" si="0"/>
        <v>26810.620000000003</v>
      </c>
      <c r="D83" s="18">
        <f t="shared" si="0"/>
        <v>0</v>
      </c>
      <c r="E83" s="14">
        <f t="shared" si="0"/>
        <v>0</v>
      </c>
    </row>
    <row r="84" spans="1:18" x14ac:dyDescent="0.25">
      <c r="A84" s="3" t="s">
        <v>246</v>
      </c>
      <c r="B84" s="18">
        <f t="shared" si="0"/>
        <v>12</v>
      </c>
      <c r="C84" s="14">
        <f t="shared" si="0"/>
        <v>116329.16</v>
      </c>
      <c r="D84" s="18">
        <f t="shared" si="0"/>
        <v>2</v>
      </c>
      <c r="E84" s="14">
        <f t="shared" si="0"/>
        <v>25349.52</v>
      </c>
    </row>
    <row r="85" spans="1:18" x14ac:dyDescent="0.25">
      <c r="A85" s="3" t="s">
        <v>22</v>
      </c>
      <c r="B85" s="18">
        <f t="shared" si="0"/>
        <v>220</v>
      </c>
      <c r="C85" s="14">
        <f t="shared" si="0"/>
        <v>1436718.32</v>
      </c>
      <c r="D85" s="18">
        <f t="shared" si="0"/>
        <v>25</v>
      </c>
      <c r="E85" s="14">
        <f t="shared" si="0"/>
        <v>206932.8</v>
      </c>
    </row>
    <row r="88" spans="1:18" x14ac:dyDescent="0.25">
      <c r="A88" s="3" t="s">
        <v>73</v>
      </c>
      <c r="B88" s="18" t="s">
        <v>52</v>
      </c>
      <c r="C88" s="14" t="s">
        <v>55</v>
      </c>
      <c r="D88" s="18" t="s">
        <v>56</v>
      </c>
      <c r="E88" s="14" t="s">
        <v>60</v>
      </c>
      <c r="F88" s="3" t="s">
        <v>76</v>
      </c>
      <c r="G88" s="3" t="s">
        <v>75</v>
      </c>
      <c r="H88" s="3" t="s">
        <v>74</v>
      </c>
      <c r="I88" s="3" t="s">
        <v>64</v>
      </c>
      <c r="J88" s="3" t="s">
        <v>65</v>
      </c>
      <c r="K88" s="3" t="s">
        <v>53</v>
      </c>
      <c r="L88" s="3" t="s">
        <v>78</v>
      </c>
      <c r="M88" s="3" t="s">
        <v>242</v>
      </c>
      <c r="N88" s="3" t="s">
        <v>243</v>
      </c>
      <c r="O88" s="3" t="s">
        <v>244</v>
      </c>
      <c r="P88" s="3" t="s">
        <v>245</v>
      </c>
      <c r="Q88" s="3" t="s">
        <v>246</v>
      </c>
      <c r="R88" s="3" t="s">
        <v>22</v>
      </c>
    </row>
    <row r="89" spans="1:18" x14ac:dyDescent="0.25">
      <c r="A89" s="3" t="s">
        <v>79</v>
      </c>
      <c r="B89" s="18">
        <v>0</v>
      </c>
      <c r="C89" s="19">
        <v>0</v>
      </c>
      <c r="D89" s="18">
        <v>1</v>
      </c>
      <c r="E89" s="19">
        <v>0</v>
      </c>
      <c r="F89" s="23">
        <v>0</v>
      </c>
      <c r="G89" s="23">
        <v>1</v>
      </c>
      <c r="H89" s="23">
        <v>0</v>
      </c>
      <c r="I89" s="23">
        <v>0</v>
      </c>
      <c r="J89" s="23">
        <v>0</v>
      </c>
      <c r="K89" s="23">
        <v>0</v>
      </c>
      <c r="L89" s="23">
        <v>1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f>SUM(B89:Q89)</f>
        <v>3</v>
      </c>
    </row>
    <row r="90" spans="1:18" x14ac:dyDescent="0.25">
      <c r="A90" s="3" t="s">
        <v>155</v>
      </c>
      <c r="B90" s="18">
        <v>0</v>
      </c>
      <c r="C90" s="19">
        <v>10</v>
      </c>
      <c r="D90" s="18">
        <v>8</v>
      </c>
      <c r="E90" s="19">
        <v>0</v>
      </c>
      <c r="F90" s="23">
        <v>0</v>
      </c>
      <c r="G90" s="23">
        <v>11</v>
      </c>
      <c r="H90" s="23">
        <v>11</v>
      </c>
      <c r="I90" s="23">
        <v>2</v>
      </c>
      <c r="J90" s="23">
        <v>3</v>
      </c>
      <c r="K90" s="23">
        <v>13</v>
      </c>
      <c r="L90" s="23">
        <v>0</v>
      </c>
      <c r="M90" s="23">
        <v>6</v>
      </c>
      <c r="N90" s="23">
        <v>2</v>
      </c>
      <c r="O90" s="23">
        <v>18</v>
      </c>
      <c r="P90" s="23">
        <v>2</v>
      </c>
      <c r="Q90" s="23">
        <v>8</v>
      </c>
      <c r="R90" s="23">
        <f t="shared" ref="R90:R124" si="1">SUM(B90:Q90)</f>
        <v>94</v>
      </c>
    </row>
    <row r="91" spans="1:18" x14ac:dyDescent="0.25">
      <c r="A91" s="3" t="s">
        <v>250</v>
      </c>
      <c r="B91" s="18">
        <v>0</v>
      </c>
      <c r="C91" s="19">
        <v>0</v>
      </c>
      <c r="D91" s="18">
        <v>0</v>
      </c>
      <c r="E91" s="19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1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f t="shared" si="1"/>
        <v>1</v>
      </c>
    </row>
    <row r="92" spans="1:18" x14ac:dyDescent="0.25">
      <c r="A92" s="3" t="s">
        <v>251</v>
      </c>
      <c r="B92" s="18">
        <v>0</v>
      </c>
      <c r="C92" s="19">
        <v>0</v>
      </c>
      <c r="D92" s="18">
        <v>0</v>
      </c>
      <c r="E92" s="19">
        <v>0</v>
      </c>
      <c r="F92" s="23">
        <v>0</v>
      </c>
      <c r="G92" s="23">
        <v>0</v>
      </c>
      <c r="H92" s="23">
        <v>1</v>
      </c>
      <c r="I92" s="23">
        <v>0</v>
      </c>
      <c r="J92" s="23">
        <v>0</v>
      </c>
      <c r="K92" s="23">
        <v>0</v>
      </c>
      <c r="L92" s="23">
        <v>1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f t="shared" si="1"/>
        <v>2</v>
      </c>
    </row>
    <row r="93" spans="1:18" x14ac:dyDescent="0.25">
      <c r="A93" s="3" t="s">
        <v>252</v>
      </c>
      <c r="B93" s="18">
        <v>0</v>
      </c>
      <c r="C93" s="19">
        <v>0</v>
      </c>
      <c r="D93" s="18">
        <v>0</v>
      </c>
      <c r="E93" s="19">
        <v>0</v>
      </c>
      <c r="F93" s="23">
        <v>0</v>
      </c>
      <c r="G93" s="23">
        <v>0</v>
      </c>
      <c r="H93" s="23">
        <v>2</v>
      </c>
      <c r="I93" s="23">
        <v>0</v>
      </c>
      <c r="J93" s="23">
        <v>0</v>
      </c>
      <c r="K93" s="23">
        <v>0</v>
      </c>
      <c r="L93" s="23">
        <v>0</v>
      </c>
      <c r="M93" s="23">
        <v>1</v>
      </c>
      <c r="N93" s="23">
        <v>2</v>
      </c>
      <c r="O93" s="23">
        <v>0</v>
      </c>
      <c r="P93" s="23">
        <v>0</v>
      </c>
      <c r="Q93" s="23">
        <v>0</v>
      </c>
      <c r="R93" s="23">
        <f t="shared" si="1"/>
        <v>5</v>
      </c>
    </row>
    <row r="94" spans="1:18" x14ac:dyDescent="0.25">
      <c r="A94" s="3" t="s">
        <v>253</v>
      </c>
      <c r="B94" s="18">
        <v>0</v>
      </c>
      <c r="C94" s="19">
        <v>0</v>
      </c>
      <c r="D94" s="18">
        <v>0</v>
      </c>
      <c r="E94" s="19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1</v>
      </c>
      <c r="O94" s="23">
        <v>0</v>
      </c>
      <c r="P94" s="23">
        <v>0</v>
      </c>
      <c r="Q94" s="23">
        <v>0</v>
      </c>
      <c r="R94" s="23">
        <f t="shared" si="1"/>
        <v>1</v>
      </c>
    </row>
    <row r="95" spans="1:18" x14ac:dyDescent="0.25">
      <c r="A95" s="3" t="s">
        <v>254</v>
      </c>
      <c r="B95" s="18">
        <v>0</v>
      </c>
      <c r="C95" s="19">
        <v>0</v>
      </c>
      <c r="D95" s="18">
        <v>0</v>
      </c>
      <c r="E95" s="19">
        <v>0</v>
      </c>
      <c r="F95" s="23">
        <v>0</v>
      </c>
      <c r="G95" s="23">
        <v>0</v>
      </c>
      <c r="H95" s="23">
        <v>0</v>
      </c>
      <c r="I95" s="23">
        <v>1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f t="shared" si="1"/>
        <v>1</v>
      </c>
    </row>
    <row r="96" spans="1:18" x14ac:dyDescent="0.25">
      <c r="A96" s="3" t="s">
        <v>255</v>
      </c>
      <c r="B96" s="18">
        <v>0</v>
      </c>
      <c r="C96" s="19">
        <v>1</v>
      </c>
      <c r="D96" s="18">
        <v>0</v>
      </c>
      <c r="E96" s="19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1</v>
      </c>
      <c r="P96" s="23">
        <v>0</v>
      </c>
      <c r="Q96" s="23">
        <v>0</v>
      </c>
      <c r="R96" s="23">
        <f t="shared" si="1"/>
        <v>2</v>
      </c>
    </row>
    <row r="97" spans="1:18" x14ac:dyDescent="0.25">
      <c r="A97" s="3" t="s">
        <v>256</v>
      </c>
      <c r="B97" s="18">
        <v>0</v>
      </c>
      <c r="C97" s="19">
        <v>0</v>
      </c>
      <c r="D97" s="18">
        <v>0</v>
      </c>
      <c r="E97" s="19">
        <v>0</v>
      </c>
      <c r="F97" s="23">
        <v>0</v>
      </c>
      <c r="G97" s="23">
        <v>0</v>
      </c>
      <c r="H97" s="23">
        <v>0</v>
      </c>
      <c r="I97" s="23">
        <v>2</v>
      </c>
      <c r="J97" s="23">
        <v>1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f t="shared" si="1"/>
        <v>3</v>
      </c>
    </row>
    <row r="98" spans="1:18" x14ac:dyDescent="0.25">
      <c r="A98" s="3" t="s">
        <v>257</v>
      </c>
      <c r="B98" s="18">
        <v>0</v>
      </c>
      <c r="C98" s="19">
        <v>0</v>
      </c>
      <c r="D98" s="18">
        <v>0</v>
      </c>
      <c r="E98" s="19">
        <v>0</v>
      </c>
      <c r="F98" s="23">
        <v>0</v>
      </c>
      <c r="G98" s="23">
        <v>0</v>
      </c>
      <c r="H98" s="23">
        <v>0</v>
      </c>
      <c r="I98" s="23">
        <v>2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f t="shared" si="1"/>
        <v>2</v>
      </c>
    </row>
    <row r="99" spans="1:18" x14ac:dyDescent="0.25">
      <c r="A99" s="3" t="s">
        <v>258</v>
      </c>
      <c r="B99" s="18">
        <v>0</v>
      </c>
      <c r="C99" s="19">
        <v>0</v>
      </c>
      <c r="D99" s="18">
        <v>0</v>
      </c>
      <c r="E99" s="19">
        <v>1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2</v>
      </c>
      <c r="L99" s="23">
        <v>0</v>
      </c>
      <c r="M99" s="23">
        <v>0</v>
      </c>
      <c r="N99" s="23">
        <v>0</v>
      </c>
      <c r="O99" s="23">
        <v>1</v>
      </c>
      <c r="P99" s="23">
        <v>0</v>
      </c>
      <c r="Q99" s="23">
        <v>0</v>
      </c>
      <c r="R99" s="23">
        <f t="shared" si="1"/>
        <v>4</v>
      </c>
    </row>
    <row r="100" spans="1:18" x14ac:dyDescent="0.25">
      <c r="A100" s="3" t="s">
        <v>259</v>
      </c>
      <c r="B100" s="18">
        <v>0</v>
      </c>
      <c r="C100" s="19">
        <v>0</v>
      </c>
      <c r="D100" s="18">
        <v>0</v>
      </c>
      <c r="E100" s="19">
        <v>0</v>
      </c>
      <c r="F100" s="23">
        <v>0</v>
      </c>
      <c r="G100" s="23">
        <v>1</v>
      </c>
      <c r="H100" s="23">
        <v>1</v>
      </c>
      <c r="I100" s="23">
        <v>1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f t="shared" si="1"/>
        <v>3</v>
      </c>
    </row>
    <row r="101" spans="1:18" x14ac:dyDescent="0.25">
      <c r="A101" s="3" t="s">
        <v>260</v>
      </c>
      <c r="B101" s="18">
        <v>0</v>
      </c>
      <c r="C101" s="19">
        <v>0</v>
      </c>
      <c r="D101" s="18">
        <v>5</v>
      </c>
      <c r="E101" s="19">
        <v>3</v>
      </c>
      <c r="F101" s="23">
        <v>0</v>
      </c>
      <c r="G101" s="23">
        <v>0</v>
      </c>
      <c r="H101" s="23">
        <v>0</v>
      </c>
      <c r="I101" s="23">
        <v>1</v>
      </c>
      <c r="J101" s="23">
        <v>0</v>
      </c>
      <c r="K101" s="23">
        <v>1</v>
      </c>
      <c r="L101" s="23">
        <v>0</v>
      </c>
      <c r="M101" s="23">
        <v>4</v>
      </c>
      <c r="N101" s="23">
        <v>0</v>
      </c>
      <c r="O101" s="23">
        <v>0</v>
      </c>
      <c r="P101" s="23">
        <v>0</v>
      </c>
      <c r="Q101" s="23">
        <v>3</v>
      </c>
      <c r="R101" s="23">
        <f t="shared" si="1"/>
        <v>17</v>
      </c>
    </row>
    <row r="102" spans="1:18" x14ac:dyDescent="0.25">
      <c r="A102" s="3" t="s">
        <v>139</v>
      </c>
      <c r="B102" s="18">
        <v>0</v>
      </c>
      <c r="C102" s="19">
        <v>0</v>
      </c>
      <c r="D102" s="18">
        <v>0</v>
      </c>
      <c r="E102" s="19">
        <v>0</v>
      </c>
      <c r="F102" s="23">
        <v>0</v>
      </c>
      <c r="G102" s="23">
        <v>0</v>
      </c>
      <c r="H102" s="23">
        <v>0</v>
      </c>
      <c r="I102" s="23">
        <v>1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f t="shared" si="1"/>
        <v>1</v>
      </c>
    </row>
    <row r="103" spans="1:18" x14ac:dyDescent="0.25">
      <c r="A103" s="3" t="s">
        <v>140</v>
      </c>
      <c r="B103" s="18">
        <v>0</v>
      </c>
      <c r="C103" s="19">
        <v>0</v>
      </c>
      <c r="D103" s="18">
        <v>0</v>
      </c>
      <c r="E103" s="19">
        <v>0</v>
      </c>
      <c r="F103" s="23">
        <v>0</v>
      </c>
      <c r="G103" s="23">
        <v>0</v>
      </c>
      <c r="H103" s="23">
        <v>0</v>
      </c>
      <c r="I103" s="23">
        <v>2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f t="shared" si="1"/>
        <v>2</v>
      </c>
    </row>
    <row r="104" spans="1:18" x14ac:dyDescent="0.25">
      <c r="A104" s="3" t="s">
        <v>141</v>
      </c>
      <c r="B104" s="18">
        <v>0</v>
      </c>
      <c r="C104" s="19">
        <v>0</v>
      </c>
      <c r="D104" s="18">
        <v>1</v>
      </c>
      <c r="E104" s="19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0</v>
      </c>
      <c r="R104" s="23">
        <f t="shared" si="1"/>
        <v>1</v>
      </c>
    </row>
    <row r="105" spans="1:18" x14ac:dyDescent="0.25">
      <c r="A105" s="3" t="s">
        <v>261</v>
      </c>
      <c r="B105" s="18">
        <v>0</v>
      </c>
      <c r="C105" s="19">
        <v>0</v>
      </c>
      <c r="D105" s="18">
        <v>0</v>
      </c>
      <c r="E105" s="19">
        <v>0</v>
      </c>
      <c r="F105" s="23">
        <v>0</v>
      </c>
      <c r="G105" s="23">
        <v>0</v>
      </c>
      <c r="H105" s="23">
        <v>0</v>
      </c>
      <c r="I105" s="23">
        <v>2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f t="shared" si="1"/>
        <v>2</v>
      </c>
    </row>
    <row r="106" spans="1:18" x14ac:dyDescent="0.25">
      <c r="A106" s="3" t="s">
        <v>142</v>
      </c>
      <c r="B106" s="18">
        <v>0</v>
      </c>
      <c r="C106" s="19">
        <v>0</v>
      </c>
      <c r="D106" s="18">
        <v>1</v>
      </c>
      <c r="E106" s="19">
        <v>0</v>
      </c>
      <c r="F106" s="23">
        <v>0</v>
      </c>
      <c r="G106" s="23">
        <v>0</v>
      </c>
      <c r="H106" s="23">
        <v>1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f t="shared" si="1"/>
        <v>2</v>
      </c>
    </row>
    <row r="107" spans="1:18" x14ac:dyDescent="0.25">
      <c r="A107" s="3" t="s">
        <v>262</v>
      </c>
      <c r="B107" s="18">
        <v>0</v>
      </c>
      <c r="C107" s="19">
        <v>0</v>
      </c>
      <c r="D107" s="18">
        <v>0</v>
      </c>
      <c r="E107" s="19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1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f t="shared" si="1"/>
        <v>1</v>
      </c>
    </row>
    <row r="108" spans="1:18" x14ac:dyDescent="0.25">
      <c r="A108" s="3" t="s">
        <v>143</v>
      </c>
      <c r="B108" s="18">
        <v>0</v>
      </c>
      <c r="C108" s="19">
        <v>0</v>
      </c>
      <c r="D108" s="18">
        <v>0</v>
      </c>
      <c r="E108" s="19">
        <v>3</v>
      </c>
      <c r="F108" s="23">
        <v>0</v>
      </c>
      <c r="G108" s="23">
        <v>0</v>
      </c>
      <c r="H108" s="23">
        <v>0</v>
      </c>
      <c r="I108" s="23">
        <v>0</v>
      </c>
      <c r="J108" s="23">
        <v>1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f t="shared" si="1"/>
        <v>4</v>
      </c>
    </row>
    <row r="109" spans="1:18" x14ac:dyDescent="0.25">
      <c r="A109" s="3" t="s">
        <v>144</v>
      </c>
      <c r="B109" s="18">
        <v>0</v>
      </c>
      <c r="C109" s="19">
        <v>1</v>
      </c>
      <c r="D109" s="18">
        <v>0</v>
      </c>
      <c r="E109" s="19">
        <v>1</v>
      </c>
      <c r="F109" s="23">
        <v>0</v>
      </c>
      <c r="G109" s="23">
        <v>0</v>
      </c>
      <c r="H109" s="23">
        <v>2</v>
      </c>
      <c r="I109" s="23">
        <v>5</v>
      </c>
      <c r="J109" s="23">
        <v>0</v>
      </c>
      <c r="K109" s="23">
        <v>0</v>
      </c>
      <c r="L109" s="23">
        <v>1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f t="shared" si="1"/>
        <v>10</v>
      </c>
    </row>
    <row r="110" spans="1:18" x14ac:dyDescent="0.25">
      <c r="A110" s="3" t="s">
        <v>263</v>
      </c>
      <c r="B110" s="18">
        <v>0</v>
      </c>
      <c r="C110" s="19">
        <v>0</v>
      </c>
      <c r="D110" s="18">
        <v>0</v>
      </c>
      <c r="E110" s="19">
        <v>0</v>
      </c>
      <c r="F110" s="23">
        <v>0</v>
      </c>
      <c r="G110" s="23">
        <v>0</v>
      </c>
      <c r="H110" s="23">
        <v>1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f t="shared" si="1"/>
        <v>1</v>
      </c>
    </row>
    <row r="111" spans="1:18" x14ac:dyDescent="0.25">
      <c r="A111" s="3" t="s">
        <v>264</v>
      </c>
      <c r="B111" s="18">
        <v>0</v>
      </c>
      <c r="C111" s="19">
        <v>0</v>
      </c>
      <c r="D111" s="18">
        <v>0</v>
      </c>
      <c r="E111" s="19">
        <v>9</v>
      </c>
      <c r="F111" s="23">
        <v>0</v>
      </c>
      <c r="G111" s="23">
        <v>0</v>
      </c>
      <c r="H111" s="23">
        <v>0</v>
      </c>
      <c r="I111" s="23">
        <v>1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f t="shared" si="1"/>
        <v>10</v>
      </c>
    </row>
    <row r="112" spans="1:18" x14ac:dyDescent="0.25">
      <c r="A112" s="3" t="s">
        <v>265</v>
      </c>
      <c r="B112" s="18">
        <v>0</v>
      </c>
      <c r="C112" s="19">
        <v>0</v>
      </c>
      <c r="D112" s="18">
        <v>0</v>
      </c>
      <c r="E112" s="19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2</v>
      </c>
      <c r="M112" s="23">
        <v>0</v>
      </c>
      <c r="N112" s="23">
        <v>0</v>
      </c>
      <c r="O112" s="23">
        <v>1</v>
      </c>
      <c r="P112" s="23">
        <v>0</v>
      </c>
      <c r="Q112" s="23">
        <v>0</v>
      </c>
      <c r="R112" s="23">
        <f t="shared" si="1"/>
        <v>3</v>
      </c>
    </row>
    <row r="113" spans="1:18" x14ac:dyDescent="0.25">
      <c r="A113" s="3" t="s">
        <v>266</v>
      </c>
      <c r="B113" s="18">
        <v>0</v>
      </c>
      <c r="C113" s="19">
        <v>0</v>
      </c>
      <c r="D113" s="18">
        <v>0</v>
      </c>
      <c r="E113" s="19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1</v>
      </c>
      <c r="R113" s="23">
        <f t="shared" si="1"/>
        <v>1</v>
      </c>
    </row>
    <row r="114" spans="1:18" x14ac:dyDescent="0.25">
      <c r="A114" s="3" t="s">
        <v>267</v>
      </c>
      <c r="B114" s="18">
        <v>0</v>
      </c>
      <c r="C114" s="19">
        <v>2</v>
      </c>
      <c r="D114" s="18">
        <v>0</v>
      </c>
      <c r="E114" s="19">
        <v>0</v>
      </c>
      <c r="F114" s="23">
        <v>0</v>
      </c>
      <c r="G114" s="23">
        <v>0</v>
      </c>
      <c r="H114" s="23">
        <v>13</v>
      </c>
      <c r="I114" s="23">
        <v>0</v>
      </c>
      <c r="J114" s="23">
        <v>0</v>
      </c>
      <c r="K114" s="23">
        <v>2</v>
      </c>
      <c r="L114" s="23">
        <v>0</v>
      </c>
      <c r="M114" s="23">
        <v>24</v>
      </c>
      <c r="N114" s="23">
        <v>0</v>
      </c>
      <c r="O114" s="23">
        <v>0</v>
      </c>
      <c r="P114" s="23">
        <v>3</v>
      </c>
      <c r="Q114" s="23">
        <v>0</v>
      </c>
      <c r="R114" s="23">
        <f t="shared" si="1"/>
        <v>44</v>
      </c>
    </row>
    <row r="115" spans="1:18" x14ac:dyDescent="0.25">
      <c r="A115" s="3" t="s">
        <v>268</v>
      </c>
      <c r="B115" s="18">
        <v>0</v>
      </c>
      <c r="C115" s="19">
        <v>0</v>
      </c>
      <c r="D115" s="18">
        <v>1</v>
      </c>
      <c r="E115" s="19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f t="shared" si="1"/>
        <v>1</v>
      </c>
    </row>
    <row r="116" spans="1:18" x14ac:dyDescent="0.25">
      <c r="A116" s="3" t="s">
        <v>269</v>
      </c>
      <c r="B116" s="18">
        <v>0</v>
      </c>
      <c r="C116" s="19">
        <v>0</v>
      </c>
      <c r="D116" s="18">
        <v>1</v>
      </c>
      <c r="E116" s="19">
        <v>0</v>
      </c>
      <c r="F116" s="23">
        <v>0</v>
      </c>
      <c r="G116" s="23">
        <v>0</v>
      </c>
      <c r="H116" s="23">
        <v>0</v>
      </c>
      <c r="I116" s="23">
        <v>1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f t="shared" si="1"/>
        <v>2</v>
      </c>
    </row>
    <row r="117" spans="1:18" x14ac:dyDescent="0.25">
      <c r="A117" s="3" t="s">
        <v>270</v>
      </c>
      <c r="B117" s="18">
        <v>0</v>
      </c>
      <c r="C117" s="19">
        <v>0</v>
      </c>
      <c r="D117" s="18">
        <v>0</v>
      </c>
      <c r="E117" s="19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1</v>
      </c>
      <c r="O117" s="23">
        <v>0</v>
      </c>
      <c r="P117" s="23">
        <v>0</v>
      </c>
      <c r="Q117" s="23">
        <v>1</v>
      </c>
      <c r="R117" s="23">
        <f t="shared" si="1"/>
        <v>2</v>
      </c>
    </row>
    <row r="118" spans="1:18" x14ac:dyDescent="0.25">
      <c r="A118" s="3" t="s">
        <v>271</v>
      </c>
      <c r="B118" s="18">
        <v>0</v>
      </c>
      <c r="C118" s="19">
        <v>0</v>
      </c>
      <c r="D118" s="18">
        <v>0</v>
      </c>
      <c r="E118" s="19">
        <v>0</v>
      </c>
      <c r="F118" s="23">
        <v>0</v>
      </c>
      <c r="G118" s="23">
        <v>0</v>
      </c>
      <c r="H118" s="23">
        <v>0</v>
      </c>
      <c r="I118" s="23">
        <v>1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f t="shared" si="1"/>
        <v>1</v>
      </c>
    </row>
    <row r="119" spans="1:18" x14ac:dyDescent="0.25">
      <c r="A119" s="3" t="s">
        <v>272</v>
      </c>
      <c r="B119" s="18">
        <v>0</v>
      </c>
      <c r="C119" s="19">
        <v>0</v>
      </c>
      <c r="D119" s="18">
        <v>1</v>
      </c>
      <c r="E119" s="19">
        <v>0</v>
      </c>
      <c r="F119" s="23">
        <v>0</v>
      </c>
      <c r="G119" s="23">
        <v>0</v>
      </c>
      <c r="H119" s="23">
        <v>0</v>
      </c>
      <c r="I119" s="23">
        <v>1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f t="shared" si="1"/>
        <v>2</v>
      </c>
    </row>
    <row r="120" spans="1:18" x14ac:dyDescent="0.25">
      <c r="A120" s="3" t="s">
        <v>273</v>
      </c>
      <c r="B120" s="18">
        <v>0</v>
      </c>
      <c r="C120" s="19">
        <v>0</v>
      </c>
      <c r="D120" s="18">
        <v>2</v>
      </c>
      <c r="E120" s="19">
        <v>0</v>
      </c>
      <c r="F120" s="23">
        <v>0</v>
      </c>
      <c r="G120" s="23">
        <v>0</v>
      </c>
      <c r="H120" s="23">
        <v>0</v>
      </c>
      <c r="I120" s="23">
        <v>3</v>
      </c>
      <c r="J120" s="23">
        <v>0</v>
      </c>
      <c r="K120" s="23">
        <v>0</v>
      </c>
      <c r="L120" s="23">
        <v>0</v>
      </c>
      <c r="M120" s="23">
        <v>0</v>
      </c>
      <c r="N120" s="23">
        <v>3</v>
      </c>
      <c r="O120" s="23">
        <v>0</v>
      </c>
      <c r="P120" s="23">
        <v>0</v>
      </c>
      <c r="Q120" s="23">
        <v>1</v>
      </c>
      <c r="R120" s="23">
        <f t="shared" si="1"/>
        <v>9</v>
      </c>
    </row>
    <row r="121" spans="1:18" x14ac:dyDescent="0.25">
      <c r="A121" s="3" t="s">
        <v>274</v>
      </c>
      <c r="B121" s="18">
        <v>0</v>
      </c>
      <c r="C121" s="19">
        <v>0</v>
      </c>
      <c r="D121" s="18">
        <v>6</v>
      </c>
      <c r="E121" s="19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f t="shared" si="1"/>
        <v>6</v>
      </c>
    </row>
    <row r="122" spans="1:18" x14ac:dyDescent="0.25">
      <c r="A122" s="3" t="s">
        <v>275</v>
      </c>
      <c r="B122" s="18">
        <v>0</v>
      </c>
      <c r="C122" s="19">
        <v>0</v>
      </c>
      <c r="D122" s="18">
        <v>0</v>
      </c>
      <c r="E122" s="19">
        <v>0</v>
      </c>
      <c r="F122" s="23">
        <v>0</v>
      </c>
      <c r="G122" s="23">
        <v>0</v>
      </c>
      <c r="H122" s="23">
        <v>0</v>
      </c>
      <c r="I122" s="23">
        <v>1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f t="shared" si="1"/>
        <v>1</v>
      </c>
    </row>
    <row r="123" spans="1:18" x14ac:dyDescent="0.25">
      <c r="A123" s="3" t="s">
        <v>276</v>
      </c>
      <c r="B123" s="18">
        <v>0</v>
      </c>
      <c r="C123" s="19">
        <v>0</v>
      </c>
      <c r="D123" s="18">
        <v>0</v>
      </c>
      <c r="E123" s="19">
        <v>0</v>
      </c>
      <c r="F123" s="23">
        <v>0</v>
      </c>
      <c r="G123" s="23">
        <v>0</v>
      </c>
      <c r="H123" s="23">
        <v>0</v>
      </c>
      <c r="I123" s="23">
        <v>1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f t="shared" si="1"/>
        <v>1</v>
      </c>
    </row>
    <row r="124" spans="1:18" x14ac:dyDescent="0.25">
      <c r="A124" s="3" t="s">
        <v>22</v>
      </c>
      <c r="B124" s="18">
        <f>SUM(B89:B123)</f>
        <v>0</v>
      </c>
      <c r="C124" s="18">
        <f t="shared" ref="C124:Q124" si="2">SUM(C89:C123)</f>
        <v>14</v>
      </c>
      <c r="D124" s="18">
        <f t="shared" si="2"/>
        <v>27</v>
      </c>
      <c r="E124" s="18">
        <f t="shared" si="2"/>
        <v>17</v>
      </c>
      <c r="F124" s="18">
        <f t="shared" si="2"/>
        <v>0</v>
      </c>
      <c r="G124" s="18">
        <f t="shared" si="2"/>
        <v>13</v>
      </c>
      <c r="H124" s="18">
        <f t="shared" si="2"/>
        <v>32</v>
      </c>
      <c r="I124" s="18">
        <f t="shared" si="2"/>
        <v>28</v>
      </c>
      <c r="J124" s="18">
        <f t="shared" si="2"/>
        <v>5</v>
      </c>
      <c r="K124" s="18">
        <f t="shared" si="2"/>
        <v>18</v>
      </c>
      <c r="L124" s="18">
        <f t="shared" si="2"/>
        <v>7</v>
      </c>
      <c r="M124" s="18">
        <f t="shared" si="2"/>
        <v>35</v>
      </c>
      <c r="N124" s="18">
        <f t="shared" si="2"/>
        <v>9</v>
      </c>
      <c r="O124" s="18">
        <f t="shared" si="2"/>
        <v>21</v>
      </c>
      <c r="P124" s="18">
        <f t="shared" si="2"/>
        <v>5</v>
      </c>
      <c r="Q124" s="18">
        <f t="shared" si="2"/>
        <v>14</v>
      </c>
      <c r="R124" s="23">
        <f t="shared" si="1"/>
        <v>245</v>
      </c>
    </row>
    <row r="129" spans="1:5" x14ac:dyDescent="0.25">
      <c r="A129" s="3" t="s">
        <v>239</v>
      </c>
      <c r="B129" s="15" t="s">
        <v>131</v>
      </c>
      <c r="C129" s="15" t="s">
        <v>132</v>
      </c>
      <c r="D129"/>
      <c r="E129"/>
    </row>
    <row r="130" spans="1:5" x14ac:dyDescent="0.25">
      <c r="A130" s="3" t="s">
        <v>52</v>
      </c>
      <c r="B130" s="24">
        <v>0</v>
      </c>
      <c r="C130" s="15">
        <v>0</v>
      </c>
      <c r="D130"/>
      <c r="E130"/>
    </row>
    <row r="131" spans="1:5" x14ac:dyDescent="0.25">
      <c r="A131" s="3" t="s">
        <v>55</v>
      </c>
      <c r="B131" s="24">
        <v>5</v>
      </c>
      <c r="C131" s="15">
        <v>9</v>
      </c>
      <c r="D131"/>
      <c r="E131"/>
    </row>
    <row r="132" spans="1:5" x14ac:dyDescent="0.25">
      <c r="A132" s="3" t="s">
        <v>56</v>
      </c>
      <c r="B132" s="24">
        <v>7</v>
      </c>
      <c r="C132" s="15">
        <v>20</v>
      </c>
      <c r="D132"/>
      <c r="E132"/>
    </row>
    <row r="133" spans="1:5" x14ac:dyDescent="0.25">
      <c r="A133" s="3" t="s">
        <v>60</v>
      </c>
      <c r="B133" s="24">
        <v>8</v>
      </c>
      <c r="C133" s="15">
        <v>9</v>
      </c>
      <c r="D133"/>
      <c r="E133"/>
    </row>
    <row r="134" spans="1:5" x14ac:dyDescent="0.25">
      <c r="A134" s="3" t="s">
        <v>240</v>
      </c>
      <c r="B134" s="24">
        <v>0</v>
      </c>
      <c r="C134" s="15">
        <v>0</v>
      </c>
      <c r="D134"/>
      <c r="E134"/>
    </row>
    <row r="135" spans="1:5" x14ac:dyDescent="0.25">
      <c r="A135" s="3" t="s">
        <v>54</v>
      </c>
      <c r="B135" s="24">
        <v>4</v>
      </c>
      <c r="C135" s="15">
        <v>9</v>
      </c>
      <c r="D135"/>
      <c r="E135"/>
    </row>
    <row r="136" spans="1:5" x14ac:dyDescent="0.25">
      <c r="A136" s="3" t="s">
        <v>241</v>
      </c>
      <c r="B136" s="24">
        <v>23</v>
      </c>
      <c r="C136" s="15">
        <v>9</v>
      </c>
      <c r="D136"/>
      <c r="E136"/>
    </row>
    <row r="137" spans="1:5" x14ac:dyDescent="0.25">
      <c r="A137" s="3" t="s">
        <v>64</v>
      </c>
      <c r="B137" s="24">
        <v>8</v>
      </c>
      <c r="C137" s="15">
        <v>20</v>
      </c>
      <c r="D137"/>
      <c r="E137"/>
    </row>
    <row r="138" spans="1:5" x14ac:dyDescent="0.25">
      <c r="A138" s="3" t="s">
        <v>65</v>
      </c>
      <c r="B138" s="24">
        <v>2</v>
      </c>
      <c r="C138" s="15">
        <v>3</v>
      </c>
      <c r="D138"/>
      <c r="E138"/>
    </row>
    <row r="139" spans="1:5" x14ac:dyDescent="0.25">
      <c r="A139" s="3" t="s">
        <v>53</v>
      </c>
      <c r="B139" s="24">
        <v>3</v>
      </c>
      <c r="C139" s="15">
        <v>15</v>
      </c>
      <c r="D139"/>
      <c r="E139"/>
    </row>
    <row r="140" spans="1:5" x14ac:dyDescent="0.25">
      <c r="A140" s="3" t="s">
        <v>62</v>
      </c>
      <c r="B140" s="24">
        <v>4</v>
      </c>
      <c r="C140" s="15">
        <v>3</v>
      </c>
      <c r="D140"/>
      <c r="E140"/>
    </row>
    <row r="141" spans="1:5" x14ac:dyDescent="0.25">
      <c r="A141" s="3" t="s">
        <v>242</v>
      </c>
      <c r="B141" s="24">
        <v>30</v>
      </c>
      <c r="C141" s="15">
        <v>5</v>
      </c>
      <c r="D141"/>
      <c r="E141"/>
    </row>
    <row r="142" spans="1:5" x14ac:dyDescent="0.25">
      <c r="A142" s="3" t="s">
        <v>243</v>
      </c>
      <c r="B142" s="24">
        <v>2</v>
      </c>
      <c r="C142" s="15">
        <v>7</v>
      </c>
      <c r="D142"/>
      <c r="E142"/>
    </row>
    <row r="143" spans="1:5" x14ac:dyDescent="0.25">
      <c r="A143" s="3" t="s">
        <v>244</v>
      </c>
      <c r="B143" s="24">
        <v>6</v>
      </c>
      <c r="C143" s="15">
        <v>15</v>
      </c>
      <c r="D143"/>
      <c r="E143"/>
    </row>
    <row r="144" spans="1:5" x14ac:dyDescent="0.25">
      <c r="A144" s="3" t="s">
        <v>245</v>
      </c>
      <c r="B144" s="24">
        <v>3</v>
      </c>
      <c r="C144" s="15">
        <v>2</v>
      </c>
      <c r="D144"/>
      <c r="E144"/>
    </row>
    <row r="145" spans="1:5" x14ac:dyDescent="0.25">
      <c r="A145" s="3" t="s">
        <v>246</v>
      </c>
      <c r="B145" s="24">
        <v>8</v>
      </c>
      <c r="C145" s="15">
        <v>6</v>
      </c>
      <c r="D145"/>
      <c r="E145"/>
    </row>
    <row r="146" spans="1:5" x14ac:dyDescent="0.25">
      <c r="A146" s="3" t="s">
        <v>22</v>
      </c>
      <c r="B146" s="24">
        <v>113</v>
      </c>
      <c r="C146" s="15">
        <v>132</v>
      </c>
      <c r="D146"/>
      <c r="E146"/>
    </row>
    <row r="147" spans="1:5" x14ac:dyDescent="0.25">
      <c r="D147" s="6"/>
      <c r="E147"/>
    </row>
    <row r="149" spans="1:5" x14ac:dyDescent="0.25">
      <c r="A149" t="s">
        <v>471</v>
      </c>
      <c r="B149" s="16" t="s">
        <v>0</v>
      </c>
      <c r="C149" s="6" t="s">
        <v>26</v>
      </c>
      <c r="D149" s="16" t="s">
        <v>0</v>
      </c>
      <c r="E149" s="6" t="s">
        <v>26</v>
      </c>
    </row>
    <row r="150" spans="1:5" x14ac:dyDescent="0.25">
      <c r="A150" t="s">
        <v>52</v>
      </c>
      <c r="B150" s="16">
        <v>0</v>
      </c>
      <c r="C150" s="6">
        <v>0</v>
      </c>
      <c r="D150" s="16">
        <v>0</v>
      </c>
      <c r="E150" s="6">
        <v>0</v>
      </c>
    </row>
    <row r="151" spans="1:5" x14ac:dyDescent="0.25">
      <c r="A151" t="s">
        <v>55</v>
      </c>
      <c r="B151" s="16">
        <v>0</v>
      </c>
      <c r="C151" s="6">
        <v>0</v>
      </c>
      <c r="D151" s="16">
        <v>0</v>
      </c>
      <c r="E151" s="6">
        <v>0</v>
      </c>
    </row>
    <row r="152" spans="1:5" x14ac:dyDescent="0.25">
      <c r="A152" t="s">
        <v>56</v>
      </c>
      <c r="B152" s="16">
        <v>5</v>
      </c>
      <c r="C152" s="6">
        <v>63032.99</v>
      </c>
      <c r="D152" s="16">
        <v>6</v>
      </c>
      <c r="E152" s="6">
        <v>126729.77</v>
      </c>
    </row>
    <row r="153" spans="1:5" x14ac:dyDescent="0.25">
      <c r="A153" t="s">
        <v>60</v>
      </c>
      <c r="B153" s="16">
        <v>0</v>
      </c>
      <c r="C153" s="6">
        <v>0</v>
      </c>
      <c r="D153" s="16">
        <v>0</v>
      </c>
      <c r="E153" s="6">
        <v>0</v>
      </c>
    </row>
    <row r="154" spans="1:5" x14ac:dyDescent="0.25">
      <c r="A154" t="s">
        <v>240</v>
      </c>
      <c r="B154" s="16">
        <v>0</v>
      </c>
      <c r="C154" s="6">
        <v>0</v>
      </c>
      <c r="D154" s="16">
        <v>0</v>
      </c>
      <c r="E154" s="6">
        <v>0</v>
      </c>
    </row>
    <row r="155" spans="1:5" x14ac:dyDescent="0.25">
      <c r="A155" t="s">
        <v>54</v>
      </c>
      <c r="B155" s="16">
        <v>0</v>
      </c>
      <c r="C155" s="6">
        <v>0</v>
      </c>
      <c r="D155" s="16">
        <v>0</v>
      </c>
      <c r="E155" s="6">
        <v>0</v>
      </c>
    </row>
    <row r="156" spans="1:5" x14ac:dyDescent="0.25">
      <c r="A156" t="s">
        <v>241</v>
      </c>
      <c r="B156" s="16">
        <v>0</v>
      </c>
      <c r="C156" s="6">
        <v>0</v>
      </c>
      <c r="D156" s="16">
        <v>0</v>
      </c>
      <c r="E156" s="6">
        <v>0</v>
      </c>
    </row>
    <row r="157" spans="1:5" x14ac:dyDescent="0.25">
      <c r="A157" t="s">
        <v>64</v>
      </c>
      <c r="B157" s="16">
        <v>6</v>
      </c>
      <c r="C157" s="6">
        <v>69812.66</v>
      </c>
      <c r="D157" s="16">
        <v>0</v>
      </c>
      <c r="E157" s="6">
        <v>0</v>
      </c>
    </row>
    <row r="158" spans="1:5" x14ac:dyDescent="0.25">
      <c r="A158" t="s">
        <v>65</v>
      </c>
      <c r="B158" s="16">
        <v>0</v>
      </c>
      <c r="C158" s="6">
        <v>0</v>
      </c>
      <c r="D158" s="16">
        <v>0</v>
      </c>
      <c r="E158" s="6">
        <v>0</v>
      </c>
    </row>
    <row r="159" spans="1:5" x14ac:dyDescent="0.25">
      <c r="A159" t="s">
        <v>53</v>
      </c>
      <c r="B159" s="16">
        <v>0</v>
      </c>
      <c r="C159" s="6">
        <v>0</v>
      </c>
      <c r="D159" s="16">
        <v>0</v>
      </c>
      <c r="E159" s="6">
        <v>0</v>
      </c>
    </row>
    <row r="160" spans="1:5" x14ac:dyDescent="0.25">
      <c r="A160" t="s">
        <v>62</v>
      </c>
      <c r="B160" s="16">
        <v>0</v>
      </c>
      <c r="C160" s="6">
        <v>0</v>
      </c>
      <c r="D160" s="16">
        <v>0</v>
      </c>
      <c r="E160" s="6">
        <v>0</v>
      </c>
    </row>
    <row r="161" spans="1:5" x14ac:dyDescent="0.25">
      <c r="A161" t="s">
        <v>242</v>
      </c>
      <c r="B161" s="16">
        <v>0</v>
      </c>
      <c r="C161" s="6">
        <v>0</v>
      </c>
      <c r="D161" s="16">
        <v>0</v>
      </c>
      <c r="E161" s="6">
        <v>0</v>
      </c>
    </row>
    <row r="162" spans="1:5" x14ac:dyDescent="0.25">
      <c r="A162" t="s">
        <v>243</v>
      </c>
      <c r="B162" s="16">
        <v>4</v>
      </c>
      <c r="C162" s="6">
        <v>76612.38</v>
      </c>
      <c r="D162" s="16">
        <v>0</v>
      </c>
      <c r="E162" s="6">
        <v>0</v>
      </c>
    </row>
    <row r="163" spans="1:5" x14ac:dyDescent="0.25">
      <c r="A163" t="s">
        <v>244</v>
      </c>
      <c r="B163" s="16">
        <v>0</v>
      </c>
      <c r="C163" s="6">
        <v>0</v>
      </c>
      <c r="D163" s="16">
        <v>0</v>
      </c>
      <c r="E163" s="6">
        <v>0</v>
      </c>
    </row>
    <row r="164" spans="1:5" x14ac:dyDescent="0.25">
      <c r="A164" t="s">
        <v>245</v>
      </c>
      <c r="B164" s="16">
        <v>0</v>
      </c>
      <c r="C164" s="6">
        <v>0</v>
      </c>
      <c r="D164" s="16">
        <v>0</v>
      </c>
      <c r="E164" s="6">
        <v>0</v>
      </c>
    </row>
    <row r="165" spans="1:5" x14ac:dyDescent="0.25">
      <c r="A165" t="s">
        <v>246</v>
      </c>
      <c r="B165" s="16">
        <v>2</v>
      </c>
      <c r="C165" s="6">
        <v>41286.800000000003</v>
      </c>
      <c r="D165" s="16">
        <v>0</v>
      </c>
      <c r="E165" s="6">
        <v>0</v>
      </c>
    </row>
    <row r="166" spans="1:5" x14ac:dyDescent="0.25">
      <c r="A166" t="s">
        <v>22</v>
      </c>
      <c r="B166" s="16">
        <v>17</v>
      </c>
      <c r="C166" s="6">
        <v>250744.83</v>
      </c>
      <c r="D166" s="16">
        <v>6</v>
      </c>
      <c r="E166" s="6">
        <v>126729.77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AB66-860D-42AF-BA7B-86FD8777414B}">
  <dimension ref="A3:U134"/>
  <sheetViews>
    <sheetView tabSelected="1" topLeftCell="A55" workbookViewId="0">
      <selection activeCell="F66" sqref="F66"/>
    </sheetView>
  </sheetViews>
  <sheetFormatPr defaultRowHeight="11.25" x14ac:dyDescent="0.2"/>
  <cols>
    <col min="1" max="1" width="48.140625" style="32" bestFit="1" customWidth="1"/>
    <col min="2" max="21" width="17" style="32" customWidth="1"/>
    <col min="22" max="16384" width="9.140625" style="32"/>
  </cols>
  <sheetData>
    <row r="3" spans="1:21" s="41" customFormat="1" ht="45.75" customHeight="1" x14ac:dyDescent="0.25">
      <c r="A3" s="33" t="s">
        <v>349</v>
      </c>
      <c r="B3" s="33" t="s">
        <v>27</v>
      </c>
      <c r="C3" s="34" t="s">
        <v>28</v>
      </c>
      <c r="D3" s="33" t="s">
        <v>29</v>
      </c>
      <c r="E3" s="34" t="s">
        <v>30</v>
      </c>
      <c r="F3" s="33" t="s">
        <v>31</v>
      </c>
      <c r="G3" s="33" t="s">
        <v>32</v>
      </c>
      <c r="H3" s="33" t="s">
        <v>136</v>
      </c>
      <c r="I3" s="33" t="s">
        <v>137</v>
      </c>
      <c r="J3" s="33" t="s">
        <v>35</v>
      </c>
      <c r="K3" s="33" t="s">
        <v>36</v>
      </c>
      <c r="L3" s="33" t="s">
        <v>37</v>
      </c>
      <c r="M3" s="33" t="s">
        <v>38</v>
      </c>
      <c r="N3" s="33" t="s">
        <v>39</v>
      </c>
      <c r="O3" s="33" t="s">
        <v>40</v>
      </c>
      <c r="P3" s="33" t="s">
        <v>41</v>
      </c>
      <c r="Q3" s="33" t="s">
        <v>42</v>
      </c>
      <c r="R3" s="33" t="s">
        <v>43</v>
      </c>
      <c r="S3" s="33" t="s">
        <v>44</v>
      </c>
      <c r="T3" s="33" t="s">
        <v>138</v>
      </c>
      <c r="U3" s="33" t="s">
        <v>22</v>
      </c>
    </row>
    <row r="4" spans="1:21" x14ac:dyDescent="0.2">
      <c r="A4" s="35" t="s">
        <v>277</v>
      </c>
      <c r="B4" s="36">
        <v>0</v>
      </c>
      <c r="C4" s="36">
        <v>0</v>
      </c>
      <c r="D4" s="37">
        <v>0</v>
      </c>
      <c r="E4" s="37">
        <v>0</v>
      </c>
      <c r="F4" s="37">
        <v>0</v>
      </c>
      <c r="G4" s="37">
        <v>0</v>
      </c>
      <c r="H4" s="37">
        <v>586.24</v>
      </c>
      <c r="I4" s="37">
        <v>0</v>
      </c>
      <c r="J4" s="37">
        <v>0</v>
      </c>
      <c r="K4" s="37">
        <v>561.84</v>
      </c>
      <c r="L4" s="37">
        <v>1112.9000000000001</v>
      </c>
      <c r="M4" s="37">
        <v>2252.36</v>
      </c>
      <c r="N4" s="37">
        <v>0</v>
      </c>
      <c r="O4" s="37">
        <v>0</v>
      </c>
      <c r="P4" s="37">
        <v>0</v>
      </c>
      <c r="Q4" s="37">
        <v>0</v>
      </c>
      <c r="R4" s="37">
        <v>1386.11</v>
      </c>
      <c r="S4" s="37">
        <v>0</v>
      </c>
      <c r="T4" s="37">
        <v>0</v>
      </c>
      <c r="U4" s="37">
        <v>5899.45</v>
      </c>
    </row>
    <row r="5" spans="1:21" x14ac:dyDescent="0.2">
      <c r="A5" s="35" t="s">
        <v>278</v>
      </c>
      <c r="B5" s="36">
        <v>0</v>
      </c>
      <c r="C5" s="36">
        <v>0</v>
      </c>
      <c r="D5" s="37">
        <v>3387.04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1422.92</v>
      </c>
      <c r="R5" s="37">
        <v>0</v>
      </c>
      <c r="S5" s="37">
        <v>0</v>
      </c>
      <c r="T5" s="37">
        <v>0</v>
      </c>
      <c r="U5" s="37">
        <v>4809.96</v>
      </c>
    </row>
    <row r="6" spans="1:21" x14ac:dyDescent="0.2">
      <c r="A6" s="35" t="s">
        <v>279</v>
      </c>
      <c r="B6" s="36">
        <v>0</v>
      </c>
      <c r="C6" s="36">
        <v>0</v>
      </c>
      <c r="D6" s="37">
        <v>0</v>
      </c>
      <c r="E6" s="37">
        <v>0</v>
      </c>
      <c r="F6" s="37">
        <v>1536.64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8951.2900000000009</v>
      </c>
      <c r="R6" s="37">
        <v>0</v>
      </c>
      <c r="S6" s="37">
        <v>0</v>
      </c>
      <c r="T6" s="37">
        <v>0</v>
      </c>
      <c r="U6" s="37">
        <v>10487.93</v>
      </c>
    </row>
    <row r="7" spans="1:21" x14ac:dyDescent="0.2">
      <c r="A7" s="35" t="s">
        <v>280</v>
      </c>
      <c r="B7" s="36">
        <v>0</v>
      </c>
      <c r="C7" s="36">
        <v>1641.59</v>
      </c>
      <c r="D7" s="37">
        <v>0</v>
      </c>
      <c r="E7" s="37">
        <v>0</v>
      </c>
      <c r="F7" s="37">
        <v>3599.94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5241.53</v>
      </c>
    </row>
    <row r="8" spans="1:21" x14ac:dyDescent="0.2">
      <c r="A8" s="35" t="s">
        <v>281</v>
      </c>
      <c r="B8" s="36">
        <v>0</v>
      </c>
      <c r="C8" s="36">
        <v>0</v>
      </c>
      <c r="D8" s="37">
        <v>0</v>
      </c>
      <c r="E8" s="37">
        <v>1833.89</v>
      </c>
      <c r="F8" s="37">
        <v>0</v>
      </c>
      <c r="G8" s="37">
        <v>0</v>
      </c>
      <c r="H8" s="37">
        <v>0</v>
      </c>
      <c r="I8" s="37">
        <v>0</v>
      </c>
      <c r="J8" s="37">
        <v>3191.97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5025.8599999999997</v>
      </c>
    </row>
    <row r="9" spans="1:21" x14ac:dyDescent="0.2">
      <c r="A9" s="35" t="s">
        <v>282</v>
      </c>
      <c r="B9" s="36">
        <v>0</v>
      </c>
      <c r="C9" s="36">
        <v>0</v>
      </c>
      <c r="D9" s="37">
        <v>0</v>
      </c>
      <c r="E9" s="37">
        <v>0</v>
      </c>
      <c r="F9" s="37">
        <v>0</v>
      </c>
      <c r="G9" s="37">
        <v>0</v>
      </c>
      <c r="H9" s="37">
        <v>2432.16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2432.16</v>
      </c>
    </row>
    <row r="10" spans="1:21" x14ac:dyDescent="0.2">
      <c r="A10" s="35" t="s">
        <v>283</v>
      </c>
      <c r="B10" s="36">
        <v>0</v>
      </c>
      <c r="C10" s="36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4649.3599999999997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18024</v>
      </c>
      <c r="R10" s="37">
        <v>0</v>
      </c>
      <c r="S10" s="37">
        <v>0</v>
      </c>
      <c r="T10" s="37">
        <v>0</v>
      </c>
      <c r="U10" s="37">
        <v>22673.360000000001</v>
      </c>
    </row>
    <row r="11" spans="1:21" x14ac:dyDescent="0.2">
      <c r="A11" s="35" t="s">
        <v>284</v>
      </c>
      <c r="B11" s="36">
        <v>0</v>
      </c>
      <c r="C11" s="36">
        <v>5786.51</v>
      </c>
      <c r="D11" s="37">
        <v>0</v>
      </c>
      <c r="E11" s="37">
        <v>11987.69</v>
      </c>
      <c r="F11" s="37">
        <v>11064.86</v>
      </c>
      <c r="G11" s="37">
        <v>4816.47</v>
      </c>
      <c r="H11" s="37">
        <v>12225.67</v>
      </c>
      <c r="I11" s="37">
        <v>0</v>
      </c>
      <c r="J11" s="37">
        <v>2346.37</v>
      </c>
      <c r="K11" s="37">
        <v>5938.73</v>
      </c>
      <c r="L11" s="37">
        <v>13926.19</v>
      </c>
      <c r="M11" s="37">
        <v>11595.6</v>
      </c>
      <c r="N11" s="37">
        <v>0</v>
      </c>
      <c r="O11" s="37">
        <v>0</v>
      </c>
      <c r="P11" s="37">
        <v>0</v>
      </c>
      <c r="Q11" s="37">
        <v>11223.77</v>
      </c>
      <c r="R11" s="37">
        <v>6448.88</v>
      </c>
      <c r="S11" s="37">
        <v>0</v>
      </c>
      <c r="T11" s="37">
        <v>10268.56</v>
      </c>
      <c r="U11" s="37">
        <v>107629.3</v>
      </c>
    </row>
    <row r="12" spans="1:21" x14ac:dyDescent="0.2">
      <c r="A12" s="35" t="s">
        <v>285</v>
      </c>
      <c r="B12" s="36">
        <v>0</v>
      </c>
      <c r="C12" s="36">
        <v>0</v>
      </c>
      <c r="D12" s="37">
        <v>0</v>
      </c>
      <c r="E12" s="37">
        <v>10908.61</v>
      </c>
      <c r="F12" s="37">
        <v>0</v>
      </c>
      <c r="G12" s="37">
        <v>0</v>
      </c>
      <c r="H12" s="37">
        <v>8978.1</v>
      </c>
      <c r="I12" s="37">
        <v>0</v>
      </c>
      <c r="J12" s="37">
        <v>1212.44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21099.15</v>
      </c>
    </row>
    <row r="13" spans="1:21" x14ac:dyDescent="0.2">
      <c r="A13" s="35" t="s">
        <v>286</v>
      </c>
      <c r="B13" s="36">
        <v>0</v>
      </c>
      <c r="C13" s="36">
        <v>3232.16</v>
      </c>
      <c r="D13" s="37">
        <v>8589.09</v>
      </c>
      <c r="E13" s="37">
        <v>6654.11</v>
      </c>
      <c r="F13" s="37">
        <v>8595.7000000000007</v>
      </c>
      <c r="G13" s="37">
        <v>26239.02</v>
      </c>
      <c r="H13" s="37">
        <v>0</v>
      </c>
      <c r="I13" s="37">
        <v>14610.14</v>
      </c>
      <c r="J13" s="37">
        <v>18303.87</v>
      </c>
      <c r="K13" s="37">
        <v>0</v>
      </c>
      <c r="L13" s="37">
        <v>10166.64</v>
      </c>
      <c r="M13" s="37">
        <v>18093.97</v>
      </c>
      <c r="N13" s="37">
        <v>9048.25</v>
      </c>
      <c r="O13" s="37">
        <v>3701.12</v>
      </c>
      <c r="P13" s="37">
        <v>0</v>
      </c>
      <c r="Q13" s="37">
        <v>18024.77</v>
      </c>
      <c r="R13" s="37">
        <v>7951.71</v>
      </c>
      <c r="S13" s="37">
        <v>0</v>
      </c>
      <c r="T13" s="37">
        <v>0</v>
      </c>
      <c r="U13" s="37">
        <v>153210.54999999999</v>
      </c>
    </row>
    <row r="14" spans="1:21" x14ac:dyDescent="0.2">
      <c r="A14" s="35" t="s">
        <v>287</v>
      </c>
      <c r="B14" s="36">
        <v>0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8883.26</v>
      </c>
      <c r="R14" s="37">
        <v>0</v>
      </c>
      <c r="S14" s="37">
        <v>0</v>
      </c>
      <c r="T14" s="37">
        <v>0</v>
      </c>
      <c r="U14" s="37">
        <v>8883.26</v>
      </c>
    </row>
    <row r="15" spans="1:21" x14ac:dyDescent="0.2">
      <c r="A15" s="35" t="s">
        <v>288</v>
      </c>
      <c r="B15" s="36">
        <v>0</v>
      </c>
      <c r="C15" s="36">
        <v>31692.99</v>
      </c>
      <c r="D15" s="37">
        <v>0</v>
      </c>
      <c r="E15" s="37">
        <v>32203.119999999999</v>
      </c>
      <c r="F15" s="37">
        <v>9185.83</v>
      </c>
      <c r="G15" s="37">
        <v>0</v>
      </c>
      <c r="H15" s="37">
        <v>8485.2900000000009</v>
      </c>
      <c r="I15" s="37">
        <v>0</v>
      </c>
      <c r="J15" s="37">
        <v>6912.01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7717.11</v>
      </c>
      <c r="R15" s="37">
        <v>0</v>
      </c>
      <c r="S15" s="37">
        <v>0</v>
      </c>
      <c r="T15" s="37">
        <v>0</v>
      </c>
      <c r="U15" s="37">
        <v>96196.35</v>
      </c>
    </row>
    <row r="16" spans="1:21" x14ac:dyDescent="0.2">
      <c r="A16" s="35" t="s">
        <v>289</v>
      </c>
      <c r="B16" s="36">
        <v>0</v>
      </c>
      <c r="C16" s="36">
        <v>0</v>
      </c>
      <c r="D16" s="37">
        <v>1032.67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1032.67</v>
      </c>
    </row>
    <row r="17" spans="1:21" x14ac:dyDescent="0.2">
      <c r="A17" s="35" t="s">
        <v>290</v>
      </c>
      <c r="B17" s="36">
        <v>0</v>
      </c>
      <c r="C17" s="36">
        <v>0</v>
      </c>
      <c r="D17" s="37">
        <v>0</v>
      </c>
      <c r="E17" s="37">
        <v>10578.98</v>
      </c>
      <c r="F17" s="37">
        <v>0</v>
      </c>
      <c r="G17" s="37">
        <v>0</v>
      </c>
      <c r="H17" s="37">
        <v>0</v>
      </c>
      <c r="I17" s="37">
        <v>6970.62</v>
      </c>
      <c r="J17" s="37">
        <v>2633.64</v>
      </c>
      <c r="K17" s="37">
        <v>0</v>
      </c>
      <c r="L17" s="37">
        <v>5890.41</v>
      </c>
      <c r="M17" s="37">
        <v>0</v>
      </c>
      <c r="N17" s="37">
        <v>0</v>
      </c>
      <c r="O17" s="37">
        <v>0</v>
      </c>
      <c r="P17" s="37">
        <v>2966.92</v>
      </c>
      <c r="Q17" s="37">
        <v>0</v>
      </c>
      <c r="R17" s="37">
        <v>7526.65</v>
      </c>
      <c r="S17" s="37">
        <v>0</v>
      </c>
      <c r="T17" s="37">
        <v>6452.84</v>
      </c>
      <c r="U17" s="37">
        <v>43020.06</v>
      </c>
    </row>
    <row r="18" spans="1:21" x14ac:dyDescent="0.2">
      <c r="A18" s="35" t="s">
        <v>291</v>
      </c>
      <c r="B18" s="36">
        <v>0</v>
      </c>
      <c r="C18" s="36">
        <v>0</v>
      </c>
      <c r="D18" s="37">
        <v>0</v>
      </c>
      <c r="E18" s="37">
        <v>0</v>
      </c>
      <c r="F18" s="37">
        <v>4395.6899999999996</v>
      </c>
      <c r="G18" s="37">
        <v>0</v>
      </c>
      <c r="H18" s="37">
        <v>0</v>
      </c>
      <c r="I18" s="37">
        <v>1709.65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6105.34</v>
      </c>
    </row>
    <row r="19" spans="1:21" x14ac:dyDescent="0.2">
      <c r="A19" s="35" t="s">
        <v>292</v>
      </c>
      <c r="B19" s="36">
        <v>0</v>
      </c>
      <c r="C19" s="36">
        <v>0</v>
      </c>
      <c r="D19" s="37">
        <v>0</v>
      </c>
      <c r="E19" s="37">
        <v>11002.64</v>
      </c>
      <c r="F19" s="37">
        <v>0</v>
      </c>
      <c r="G19" s="37">
        <v>0</v>
      </c>
      <c r="H19" s="37">
        <v>0</v>
      </c>
      <c r="I19" s="37">
        <v>5603.55</v>
      </c>
      <c r="J19" s="37">
        <v>0</v>
      </c>
      <c r="K19" s="37">
        <v>0</v>
      </c>
      <c r="L19" s="37">
        <v>3153.07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19759.259999999998</v>
      </c>
    </row>
    <row r="20" spans="1:21" x14ac:dyDescent="0.2">
      <c r="A20" s="35" t="s">
        <v>293</v>
      </c>
      <c r="B20" s="36">
        <v>0</v>
      </c>
      <c r="C20" s="36">
        <v>0</v>
      </c>
      <c r="D20" s="37">
        <v>5616.1</v>
      </c>
      <c r="E20" s="37">
        <v>0</v>
      </c>
      <c r="F20" s="37">
        <v>0</v>
      </c>
      <c r="G20" s="37">
        <v>7663.27</v>
      </c>
      <c r="H20" s="37">
        <v>0</v>
      </c>
      <c r="I20" s="37">
        <v>6192.32</v>
      </c>
      <c r="J20" s="37">
        <v>2497.52</v>
      </c>
      <c r="K20" s="37">
        <v>0</v>
      </c>
      <c r="L20" s="37">
        <v>0</v>
      </c>
      <c r="M20" s="37">
        <v>0</v>
      </c>
      <c r="N20" s="37">
        <v>5163.1000000000004</v>
      </c>
      <c r="O20" s="37">
        <v>0</v>
      </c>
      <c r="P20" s="37">
        <v>0</v>
      </c>
      <c r="Q20" s="37">
        <v>3279.91</v>
      </c>
      <c r="R20" s="37">
        <v>0</v>
      </c>
      <c r="S20" s="37">
        <v>0</v>
      </c>
      <c r="T20" s="37">
        <v>9204.5</v>
      </c>
      <c r="U20" s="37">
        <v>39616.720000000001</v>
      </c>
    </row>
    <row r="21" spans="1:21" x14ac:dyDescent="0.2">
      <c r="A21" s="35" t="s">
        <v>294</v>
      </c>
      <c r="B21" s="36">
        <v>0</v>
      </c>
      <c r="C21" s="36">
        <v>0</v>
      </c>
      <c r="D21" s="37">
        <v>2009.93</v>
      </c>
      <c r="E21" s="37">
        <v>1362.1</v>
      </c>
      <c r="F21" s="37">
        <v>0</v>
      </c>
      <c r="G21" s="37">
        <v>0</v>
      </c>
      <c r="H21" s="37">
        <v>6656.14</v>
      </c>
      <c r="I21" s="37">
        <v>2591.33</v>
      </c>
      <c r="J21" s="37">
        <v>0</v>
      </c>
      <c r="K21" s="37">
        <v>0</v>
      </c>
      <c r="L21" s="37">
        <v>5760.63</v>
      </c>
      <c r="M21" s="37">
        <v>0</v>
      </c>
      <c r="N21" s="37">
        <v>0</v>
      </c>
      <c r="O21" s="37">
        <v>0</v>
      </c>
      <c r="P21" s="37">
        <v>0</v>
      </c>
      <c r="Q21" s="37">
        <v>25489.11</v>
      </c>
      <c r="R21" s="37">
        <v>0</v>
      </c>
      <c r="S21" s="37">
        <v>0</v>
      </c>
      <c r="T21" s="37">
        <v>0</v>
      </c>
      <c r="U21" s="37">
        <v>43869.24</v>
      </c>
    </row>
    <row r="22" spans="1:21" x14ac:dyDescent="0.2">
      <c r="A22" s="35" t="s">
        <v>295</v>
      </c>
      <c r="B22" s="36">
        <v>0</v>
      </c>
      <c r="C22" s="36">
        <v>7765.5</v>
      </c>
      <c r="D22" s="37">
        <v>0</v>
      </c>
      <c r="E22" s="37">
        <v>9513.9500000000007</v>
      </c>
      <c r="F22" s="37">
        <v>0</v>
      </c>
      <c r="G22" s="37">
        <v>0</v>
      </c>
      <c r="H22" s="37">
        <v>0</v>
      </c>
      <c r="I22" s="37">
        <v>0</v>
      </c>
      <c r="J22" s="37">
        <v>4839.3500000000004</v>
      </c>
      <c r="K22" s="37">
        <v>7446.5</v>
      </c>
      <c r="L22" s="37">
        <v>0</v>
      </c>
      <c r="M22" s="37">
        <v>4748.6099999999997</v>
      </c>
      <c r="N22" s="37">
        <v>7295.58</v>
      </c>
      <c r="O22" s="37">
        <v>2711.11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44320.6</v>
      </c>
    </row>
    <row r="23" spans="1:21" x14ac:dyDescent="0.2">
      <c r="A23" s="35" t="s">
        <v>296</v>
      </c>
      <c r="B23" s="36">
        <v>0</v>
      </c>
      <c r="C23" s="36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6981.77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6981.77</v>
      </c>
    </row>
    <row r="24" spans="1:21" x14ac:dyDescent="0.2">
      <c r="A24" s="35" t="s">
        <v>297</v>
      </c>
      <c r="B24" s="36">
        <v>0</v>
      </c>
      <c r="C24" s="36">
        <v>5919.92</v>
      </c>
      <c r="D24" s="37">
        <v>0</v>
      </c>
      <c r="E24" s="37">
        <v>20760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26679.919999999998</v>
      </c>
    </row>
    <row r="25" spans="1:21" x14ac:dyDescent="0.2">
      <c r="A25" s="35" t="s">
        <v>298</v>
      </c>
      <c r="B25" s="36">
        <v>0</v>
      </c>
      <c r="C25" s="36">
        <v>3171.77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4066.84</v>
      </c>
      <c r="R25" s="37">
        <v>0</v>
      </c>
      <c r="S25" s="37">
        <v>0</v>
      </c>
      <c r="T25" s="37">
        <v>0</v>
      </c>
      <c r="U25" s="37">
        <v>7238.61</v>
      </c>
    </row>
    <row r="26" spans="1:21" x14ac:dyDescent="0.2">
      <c r="A26" s="35" t="s">
        <v>299</v>
      </c>
      <c r="B26" s="36">
        <v>0</v>
      </c>
      <c r="C26" s="36">
        <v>1988.9</v>
      </c>
      <c r="D26" s="37">
        <v>2033.3</v>
      </c>
      <c r="E26" s="37">
        <v>1833.47</v>
      </c>
      <c r="F26" s="37">
        <v>0</v>
      </c>
      <c r="G26" s="37">
        <v>1154.4000000000001</v>
      </c>
      <c r="H26" s="37">
        <v>0</v>
      </c>
      <c r="I26" s="37">
        <v>13016.51</v>
      </c>
      <c r="J26" s="37">
        <v>0</v>
      </c>
      <c r="K26" s="37">
        <v>559.29999999999995</v>
      </c>
      <c r="L26" s="37">
        <v>24008.92</v>
      </c>
      <c r="M26" s="37">
        <v>20010.61</v>
      </c>
      <c r="N26" s="37">
        <v>3444.45</v>
      </c>
      <c r="O26" s="37">
        <v>0</v>
      </c>
      <c r="P26" s="37">
        <v>0</v>
      </c>
      <c r="Q26" s="37">
        <v>4799.71</v>
      </c>
      <c r="R26" s="37">
        <v>792.36</v>
      </c>
      <c r="S26" s="37">
        <v>0</v>
      </c>
      <c r="T26" s="37">
        <v>1285</v>
      </c>
      <c r="U26" s="37">
        <v>74926.929999999993</v>
      </c>
    </row>
    <row r="27" spans="1:21" x14ac:dyDescent="0.2">
      <c r="A27" s="35" t="s">
        <v>300</v>
      </c>
      <c r="B27" s="36">
        <v>0</v>
      </c>
      <c r="C27" s="36">
        <v>3347.12</v>
      </c>
      <c r="D27" s="37">
        <v>1596.34</v>
      </c>
      <c r="E27" s="37">
        <v>23680.26</v>
      </c>
      <c r="F27" s="37">
        <v>12201.22</v>
      </c>
      <c r="G27" s="37">
        <v>404.18</v>
      </c>
      <c r="H27" s="37">
        <v>17035.12</v>
      </c>
      <c r="I27" s="37">
        <v>181682.34</v>
      </c>
      <c r="J27" s="37">
        <v>27246.91</v>
      </c>
      <c r="K27" s="37">
        <v>6596.36</v>
      </c>
      <c r="L27" s="37">
        <v>258472.04</v>
      </c>
      <c r="M27" s="37">
        <v>51318.41</v>
      </c>
      <c r="N27" s="37">
        <v>575.29999999999995</v>
      </c>
      <c r="O27" s="37">
        <v>0</v>
      </c>
      <c r="P27" s="37">
        <v>0</v>
      </c>
      <c r="Q27" s="37">
        <v>597.75</v>
      </c>
      <c r="R27" s="37">
        <v>3017.07</v>
      </c>
      <c r="S27" s="37">
        <v>0</v>
      </c>
      <c r="T27" s="37">
        <v>6872.8</v>
      </c>
      <c r="U27" s="37">
        <v>594643.22</v>
      </c>
    </row>
    <row r="28" spans="1:21" x14ac:dyDescent="0.2">
      <c r="A28" s="35" t="s">
        <v>301</v>
      </c>
      <c r="B28" s="36">
        <v>0</v>
      </c>
      <c r="C28" s="36">
        <v>0</v>
      </c>
      <c r="D28" s="37">
        <v>0</v>
      </c>
      <c r="E28" s="37">
        <v>0</v>
      </c>
      <c r="F28" s="37">
        <v>0</v>
      </c>
      <c r="G28" s="37">
        <v>6377.49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5633.28</v>
      </c>
      <c r="N28" s="37">
        <v>5077.18</v>
      </c>
      <c r="O28" s="37">
        <v>0</v>
      </c>
      <c r="P28" s="37">
        <v>0</v>
      </c>
      <c r="Q28" s="37">
        <v>0</v>
      </c>
      <c r="R28" s="37">
        <v>0</v>
      </c>
      <c r="S28" s="37">
        <v>5244.9</v>
      </c>
      <c r="T28" s="37">
        <v>0</v>
      </c>
      <c r="U28" s="37">
        <v>22332.85</v>
      </c>
    </row>
    <row r="29" spans="1:21" x14ac:dyDescent="0.2">
      <c r="A29" s="35" t="s">
        <v>302</v>
      </c>
      <c r="B29" s="36">
        <v>0</v>
      </c>
      <c r="C29" s="36">
        <v>19867.400000000001</v>
      </c>
      <c r="D29" s="37">
        <v>0</v>
      </c>
      <c r="E29" s="37">
        <v>10088.530000000001</v>
      </c>
      <c r="F29" s="37">
        <v>13841.83</v>
      </c>
      <c r="G29" s="37">
        <v>0</v>
      </c>
      <c r="H29" s="37">
        <v>0</v>
      </c>
      <c r="I29" s="37">
        <v>14253.72</v>
      </c>
      <c r="J29" s="37">
        <v>9622.86</v>
      </c>
      <c r="K29" s="37">
        <v>4973.3</v>
      </c>
      <c r="L29" s="37">
        <v>5714.84</v>
      </c>
      <c r="M29" s="37">
        <v>6053.03</v>
      </c>
      <c r="N29" s="37">
        <v>16141.52</v>
      </c>
      <c r="O29" s="37">
        <v>0</v>
      </c>
      <c r="P29" s="37">
        <v>0</v>
      </c>
      <c r="Q29" s="37">
        <v>14561.22</v>
      </c>
      <c r="R29" s="37">
        <v>0</v>
      </c>
      <c r="S29" s="37">
        <v>0</v>
      </c>
      <c r="T29" s="37">
        <v>0</v>
      </c>
      <c r="U29" s="37">
        <v>115118.25</v>
      </c>
    </row>
    <row r="30" spans="1:21" x14ac:dyDescent="0.2">
      <c r="A30" s="43" t="s">
        <v>303</v>
      </c>
      <c r="B30" s="36">
        <v>0</v>
      </c>
      <c r="C30" s="36">
        <v>12692.36</v>
      </c>
      <c r="D30" s="37">
        <v>12209.88</v>
      </c>
      <c r="E30" s="37">
        <v>23646.83</v>
      </c>
      <c r="F30" s="37">
        <v>7239.49</v>
      </c>
      <c r="G30" s="37">
        <v>6218.8</v>
      </c>
      <c r="H30" s="37">
        <v>8334.14</v>
      </c>
      <c r="I30" s="37">
        <v>20349.400000000001</v>
      </c>
      <c r="J30" s="37">
        <v>7719.69</v>
      </c>
      <c r="K30" s="37">
        <v>0</v>
      </c>
      <c r="L30" s="37">
        <v>6473.83</v>
      </c>
      <c r="M30" s="37">
        <v>0</v>
      </c>
      <c r="N30" s="37">
        <v>4697.1899999999996</v>
      </c>
      <c r="O30" s="37">
        <v>0</v>
      </c>
      <c r="P30" s="37">
        <v>0</v>
      </c>
      <c r="Q30" s="37">
        <v>14118.22</v>
      </c>
      <c r="R30" s="37">
        <v>2318.2199999999998</v>
      </c>
      <c r="S30" s="37">
        <v>0</v>
      </c>
      <c r="T30" s="37">
        <v>3082.55</v>
      </c>
      <c r="U30" s="37">
        <v>129100.6</v>
      </c>
    </row>
    <row r="31" spans="1:21" x14ac:dyDescent="0.2">
      <c r="A31" s="35" t="s">
        <v>304</v>
      </c>
      <c r="B31" s="36">
        <v>0</v>
      </c>
      <c r="C31" s="36">
        <v>0</v>
      </c>
      <c r="D31" s="37">
        <v>0</v>
      </c>
      <c r="E31" s="37">
        <v>0</v>
      </c>
      <c r="F31" s="37">
        <v>3530.74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1624.28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5155.0200000000004</v>
      </c>
    </row>
    <row r="32" spans="1:21" x14ac:dyDescent="0.2">
      <c r="A32" s="35" t="s">
        <v>305</v>
      </c>
      <c r="B32" s="36">
        <v>0</v>
      </c>
      <c r="C32" s="36">
        <v>0</v>
      </c>
      <c r="D32" s="37">
        <v>2988.35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2988.35</v>
      </c>
    </row>
    <row r="33" spans="1:21" x14ac:dyDescent="0.2">
      <c r="A33" s="43" t="s">
        <v>306</v>
      </c>
      <c r="B33" s="36">
        <v>0</v>
      </c>
      <c r="C33" s="36">
        <v>0</v>
      </c>
      <c r="D33" s="37">
        <v>11182.52</v>
      </c>
      <c r="E33" s="37">
        <v>13053.42</v>
      </c>
      <c r="F33" s="37">
        <v>2512.13</v>
      </c>
      <c r="G33" s="37">
        <v>1808.69</v>
      </c>
      <c r="H33" s="37">
        <v>0</v>
      </c>
      <c r="I33" s="37">
        <v>23334.83</v>
      </c>
      <c r="J33" s="37">
        <v>28997.51</v>
      </c>
      <c r="K33" s="37">
        <v>23982.78</v>
      </c>
      <c r="L33" s="37">
        <v>20285.55</v>
      </c>
      <c r="M33" s="37">
        <v>19848.61</v>
      </c>
      <c r="N33" s="37">
        <v>0</v>
      </c>
      <c r="O33" s="37">
        <v>0</v>
      </c>
      <c r="P33" s="37">
        <v>0</v>
      </c>
      <c r="Q33" s="37">
        <v>26696.880000000001</v>
      </c>
      <c r="R33" s="37">
        <v>2950.08</v>
      </c>
      <c r="S33" s="37">
        <v>0</v>
      </c>
      <c r="T33" s="37">
        <v>5533.77</v>
      </c>
      <c r="U33" s="37">
        <v>180186.77</v>
      </c>
    </row>
    <row r="34" spans="1:21" x14ac:dyDescent="0.2">
      <c r="A34" s="35" t="s">
        <v>307</v>
      </c>
      <c r="B34" s="36">
        <v>2660.81</v>
      </c>
      <c r="C34" s="36">
        <v>18967.169999999998</v>
      </c>
      <c r="D34" s="37">
        <v>8604.8700000000008</v>
      </c>
      <c r="E34" s="37">
        <v>19858.12</v>
      </c>
      <c r="F34" s="37">
        <v>0</v>
      </c>
      <c r="G34" s="37">
        <v>0</v>
      </c>
      <c r="H34" s="37">
        <v>0</v>
      </c>
      <c r="I34" s="37">
        <v>9787.43</v>
      </c>
      <c r="J34" s="37">
        <v>0</v>
      </c>
      <c r="K34" s="37">
        <v>0</v>
      </c>
      <c r="L34" s="37">
        <v>3142.88</v>
      </c>
      <c r="M34" s="37">
        <v>0</v>
      </c>
      <c r="N34" s="37">
        <v>10622.73</v>
      </c>
      <c r="O34" s="37">
        <v>0</v>
      </c>
      <c r="P34" s="37">
        <v>0</v>
      </c>
      <c r="Q34" s="37">
        <v>28122.79</v>
      </c>
      <c r="R34" s="37">
        <v>0</v>
      </c>
      <c r="S34" s="37">
        <v>0</v>
      </c>
      <c r="T34" s="37">
        <v>0</v>
      </c>
      <c r="U34" s="37">
        <v>101766.8</v>
      </c>
    </row>
    <row r="35" spans="1:21" x14ac:dyDescent="0.2">
      <c r="A35" s="35" t="s">
        <v>308</v>
      </c>
      <c r="B35" s="36">
        <v>0</v>
      </c>
      <c r="C35" s="36">
        <v>2285.59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9780.7099999999991</v>
      </c>
      <c r="J35" s="37">
        <v>0</v>
      </c>
      <c r="K35" s="37">
        <v>0</v>
      </c>
      <c r="L35" s="37">
        <v>6958.09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5571.84</v>
      </c>
      <c r="T35" s="37">
        <v>0</v>
      </c>
      <c r="U35" s="37">
        <v>24596.23</v>
      </c>
    </row>
    <row r="36" spans="1:21" x14ac:dyDescent="0.2">
      <c r="A36" s="35" t="s">
        <v>309</v>
      </c>
      <c r="B36" s="36">
        <v>0</v>
      </c>
      <c r="C36" s="36">
        <v>9835.8799999999992</v>
      </c>
      <c r="D36" s="37">
        <v>0</v>
      </c>
      <c r="E36" s="37">
        <v>5589.18</v>
      </c>
      <c r="F36" s="37">
        <v>0</v>
      </c>
      <c r="G36" s="37">
        <v>1561.1</v>
      </c>
      <c r="H36" s="37">
        <v>4802.45</v>
      </c>
      <c r="I36" s="37">
        <v>18757.330000000002</v>
      </c>
      <c r="J36" s="37">
        <v>17443.560000000001</v>
      </c>
      <c r="K36" s="37">
        <v>0</v>
      </c>
      <c r="L36" s="37">
        <v>16800.21</v>
      </c>
      <c r="M36" s="37">
        <v>2144.83</v>
      </c>
      <c r="N36" s="37">
        <v>0</v>
      </c>
      <c r="O36" s="37">
        <v>0</v>
      </c>
      <c r="P36" s="37">
        <v>0</v>
      </c>
      <c r="Q36" s="37">
        <v>6064.95</v>
      </c>
      <c r="R36" s="37">
        <v>0</v>
      </c>
      <c r="S36" s="37">
        <v>0</v>
      </c>
      <c r="T36" s="37">
        <v>4815.5</v>
      </c>
      <c r="U36" s="37">
        <v>87814.99</v>
      </c>
    </row>
    <row r="37" spans="1:21" x14ac:dyDescent="0.2">
      <c r="A37" s="43" t="s">
        <v>310</v>
      </c>
      <c r="B37" s="36">
        <v>0</v>
      </c>
      <c r="C37" s="36">
        <v>0</v>
      </c>
      <c r="D37" s="37">
        <v>0</v>
      </c>
      <c r="E37" s="37">
        <v>0</v>
      </c>
      <c r="F37" s="37">
        <v>0</v>
      </c>
      <c r="G37" s="37">
        <v>1596.22</v>
      </c>
      <c r="H37" s="37">
        <v>0</v>
      </c>
      <c r="I37" s="37">
        <v>0</v>
      </c>
      <c r="J37" s="37">
        <v>0</v>
      </c>
      <c r="K37" s="37">
        <v>4690.1400000000003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6286.36</v>
      </c>
    </row>
    <row r="38" spans="1:21" x14ac:dyDescent="0.2">
      <c r="A38" s="35" t="s">
        <v>311</v>
      </c>
      <c r="B38" s="36">
        <v>0</v>
      </c>
      <c r="C38" s="36">
        <v>0</v>
      </c>
      <c r="D38" s="37">
        <v>0</v>
      </c>
      <c r="E38" s="37">
        <v>0</v>
      </c>
      <c r="F38" s="37">
        <v>928.84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928.84</v>
      </c>
    </row>
    <row r="39" spans="1:21" x14ac:dyDescent="0.2">
      <c r="A39" s="35" t="s">
        <v>312</v>
      </c>
      <c r="B39" s="36">
        <v>0</v>
      </c>
      <c r="C39" s="36">
        <v>20940.310000000001</v>
      </c>
      <c r="D39" s="37">
        <v>4758.5</v>
      </c>
      <c r="E39" s="37">
        <v>5355.63</v>
      </c>
      <c r="F39" s="37">
        <v>0</v>
      </c>
      <c r="G39" s="37">
        <v>0</v>
      </c>
      <c r="H39" s="37">
        <v>4134.33</v>
      </c>
      <c r="I39" s="37">
        <v>16616.13</v>
      </c>
      <c r="J39" s="37">
        <v>11051.52</v>
      </c>
      <c r="K39" s="37">
        <v>4333.53</v>
      </c>
      <c r="L39" s="37">
        <v>16173.08</v>
      </c>
      <c r="M39" s="37">
        <v>5903.47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89266.5</v>
      </c>
    </row>
    <row r="40" spans="1:21" x14ac:dyDescent="0.2">
      <c r="A40" s="35" t="s">
        <v>313</v>
      </c>
      <c r="B40" s="36">
        <v>0</v>
      </c>
      <c r="C40" s="36">
        <v>852.49</v>
      </c>
      <c r="D40" s="37">
        <v>1178.73</v>
      </c>
      <c r="E40" s="37">
        <v>0</v>
      </c>
      <c r="F40" s="37">
        <v>2202.34</v>
      </c>
      <c r="G40" s="37">
        <v>0</v>
      </c>
      <c r="H40" s="37">
        <v>1470.06</v>
      </c>
      <c r="I40" s="37">
        <v>2249.86</v>
      </c>
      <c r="J40" s="37">
        <v>2290.64</v>
      </c>
      <c r="K40" s="37">
        <v>0</v>
      </c>
      <c r="L40" s="37">
        <v>0</v>
      </c>
      <c r="M40" s="37">
        <v>1421.34</v>
      </c>
      <c r="N40" s="37">
        <v>0</v>
      </c>
      <c r="O40" s="37">
        <v>0</v>
      </c>
      <c r="P40" s="37">
        <v>0</v>
      </c>
      <c r="Q40" s="37">
        <v>1234.8800000000001</v>
      </c>
      <c r="R40" s="37">
        <v>0</v>
      </c>
      <c r="S40" s="37">
        <v>0</v>
      </c>
      <c r="T40" s="37">
        <v>0</v>
      </c>
      <c r="U40" s="37">
        <v>12900.34</v>
      </c>
    </row>
    <row r="41" spans="1:21" x14ac:dyDescent="0.2">
      <c r="A41" s="35" t="s">
        <v>314</v>
      </c>
      <c r="B41" s="36">
        <v>0</v>
      </c>
      <c r="C41" s="36">
        <v>2891.98</v>
      </c>
      <c r="D41" s="37">
        <v>0</v>
      </c>
      <c r="E41" s="37">
        <v>6941.85</v>
      </c>
      <c r="F41" s="37">
        <v>0</v>
      </c>
      <c r="G41" s="37">
        <v>6289.58</v>
      </c>
      <c r="H41" s="37">
        <v>2242.2800000000002</v>
      </c>
      <c r="I41" s="37">
        <v>0</v>
      </c>
      <c r="J41" s="37">
        <v>8396.43</v>
      </c>
      <c r="K41" s="37">
        <v>0</v>
      </c>
      <c r="L41" s="37">
        <v>5300.98</v>
      </c>
      <c r="M41" s="37">
        <v>0</v>
      </c>
      <c r="N41" s="37">
        <v>0</v>
      </c>
      <c r="O41" s="37">
        <v>7135.74</v>
      </c>
      <c r="P41" s="37">
        <v>0</v>
      </c>
      <c r="Q41" s="37">
        <v>4802.82</v>
      </c>
      <c r="R41" s="37">
        <v>3028.68</v>
      </c>
      <c r="S41" s="37">
        <v>0</v>
      </c>
      <c r="T41" s="37">
        <v>0</v>
      </c>
      <c r="U41" s="37">
        <v>47030.34</v>
      </c>
    </row>
    <row r="42" spans="1:21" x14ac:dyDescent="0.2">
      <c r="A42" s="35" t="s">
        <v>315</v>
      </c>
      <c r="B42" s="36">
        <v>0</v>
      </c>
      <c r="C42" s="36">
        <v>0</v>
      </c>
      <c r="D42" s="37">
        <v>0</v>
      </c>
      <c r="E42" s="37">
        <v>0</v>
      </c>
      <c r="F42" s="37">
        <v>2112.58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2112.58</v>
      </c>
    </row>
    <row r="43" spans="1:21" x14ac:dyDescent="0.2">
      <c r="A43" s="35" t="s">
        <v>316</v>
      </c>
      <c r="B43" s="36">
        <v>0</v>
      </c>
      <c r="C43" s="36">
        <v>5274.1</v>
      </c>
      <c r="D43" s="37">
        <v>20210.12</v>
      </c>
      <c r="E43" s="37">
        <v>6242.5</v>
      </c>
      <c r="F43" s="37">
        <v>13766.5</v>
      </c>
      <c r="G43" s="37">
        <v>1056.42</v>
      </c>
      <c r="H43" s="37">
        <v>4569.5600000000004</v>
      </c>
      <c r="I43" s="37">
        <v>3960.72</v>
      </c>
      <c r="J43" s="37">
        <v>9072.9599999999991</v>
      </c>
      <c r="K43" s="37">
        <v>5510.73</v>
      </c>
      <c r="L43" s="37">
        <v>12192.74</v>
      </c>
      <c r="M43" s="37">
        <v>17493.39</v>
      </c>
      <c r="N43" s="37">
        <v>1189.0999999999999</v>
      </c>
      <c r="O43" s="37">
        <v>1307.6199999999999</v>
      </c>
      <c r="P43" s="37">
        <v>0</v>
      </c>
      <c r="Q43" s="37">
        <v>10967.26</v>
      </c>
      <c r="R43" s="37">
        <v>14780.24</v>
      </c>
      <c r="S43" s="37">
        <v>0</v>
      </c>
      <c r="T43" s="37">
        <v>7325.7</v>
      </c>
      <c r="U43" s="37">
        <v>134919.66</v>
      </c>
    </row>
    <row r="44" spans="1:21" x14ac:dyDescent="0.2">
      <c r="A44" s="35" t="s">
        <v>317</v>
      </c>
      <c r="B44" s="36">
        <v>0</v>
      </c>
      <c r="C44" s="36">
        <v>11361.2</v>
      </c>
      <c r="D44" s="37">
        <v>0</v>
      </c>
      <c r="E44" s="37">
        <v>0</v>
      </c>
      <c r="F44" s="37">
        <v>6014.84</v>
      </c>
      <c r="G44" s="37">
        <v>0</v>
      </c>
      <c r="H44" s="37">
        <v>3277.5</v>
      </c>
      <c r="I44" s="37">
        <v>0</v>
      </c>
      <c r="J44" s="37">
        <v>21317.68</v>
      </c>
      <c r="K44" s="37">
        <v>3211.32</v>
      </c>
      <c r="L44" s="37">
        <v>0</v>
      </c>
      <c r="M44" s="37">
        <v>0</v>
      </c>
      <c r="N44" s="37">
        <v>2894.42</v>
      </c>
      <c r="O44" s="37">
        <v>0</v>
      </c>
      <c r="P44" s="37">
        <v>0</v>
      </c>
      <c r="Q44" s="37">
        <v>10756.79</v>
      </c>
      <c r="R44" s="37">
        <v>6372.21</v>
      </c>
      <c r="S44" s="37">
        <v>0</v>
      </c>
      <c r="T44" s="37">
        <v>0</v>
      </c>
      <c r="U44" s="37">
        <v>65205.96</v>
      </c>
    </row>
    <row r="45" spans="1:21" x14ac:dyDescent="0.2">
      <c r="A45" s="35" t="s">
        <v>318</v>
      </c>
      <c r="B45" s="36">
        <v>0</v>
      </c>
      <c r="C45" s="36">
        <v>0</v>
      </c>
      <c r="D45" s="37">
        <v>0</v>
      </c>
      <c r="E45" s="37">
        <v>0</v>
      </c>
      <c r="F45" s="37">
        <v>0</v>
      </c>
      <c r="G45" s="37">
        <v>0</v>
      </c>
      <c r="H45" s="37">
        <v>2411.66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2411.66</v>
      </c>
    </row>
    <row r="46" spans="1:21" x14ac:dyDescent="0.2">
      <c r="A46" s="35" t="s">
        <v>319</v>
      </c>
      <c r="B46" s="36">
        <v>0</v>
      </c>
      <c r="C46" s="36">
        <v>0</v>
      </c>
      <c r="D46" s="37">
        <v>0</v>
      </c>
      <c r="E46" s="37">
        <v>3097.05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3097.05</v>
      </c>
    </row>
    <row r="47" spans="1:21" x14ac:dyDescent="0.2">
      <c r="A47" s="35" t="s">
        <v>320</v>
      </c>
      <c r="B47" s="36">
        <v>0</v>
      </c>
      <c r="C47" s="36">
        <v>3814.58</v>
      </c>
      <c r="D47" s="37">
        <v>8549.9</v>
      </c>
      <c r="E47" s="37">
        <v>4650.72</v>
      </c>
      <c r="F47" s="37">
        <v>0</v>
      </c>
      <c r="G47" s="37">
        <v>0</v>
      </c>
      <c r="H47" s="37">
        <v>4512.32</v>
      </c>
      <c r="I47" s="37">
        <v>5894.68</v>
      </c>
      <c r="J47" s="37">
        <v>0</v>
      </c>
      <c r="K47" s="37">
        <v>8958.2000000000007</v>
      </c>
      <c r="L47" s="37">
        <v>11917.9</v>
      </c>
      <c r="M47" s="37">
        <v>19825.91</v>
      </c>
      <c r="N47" s="37">
        <v>4383.41</v>
      </c>
      <c r="O47" s="37">
        <v>3208.41</v>
      </c>
      <c r="P47" s="37">
        <v>0</v>
      </c>
      <c r="Q47" s="37">
        <v>7538.73</v>
      </c>
      <c r="R47" s="37">
        <v>3439.32</v>
      </c>
      <c r="S47" s="37">
        <v>2550.5100000000002</v>
      </c>
      <c r="T47" s="37">
        <v>2428.75</v>
      </c>
      <c r="U47" s="37">
        <v>91673.34</v>
      </c>
    </row>
    <row r="48" spans="1:21" x14ac:dyDescent="0.2">
      <c r="A48" s="35" t="s">
        <v>321</v>
      </c>
      <c r="B48" s="36">
        <v>0</v>
      </c>
      <c r="C48" s="36">
        <v>14133.97</v>
      </c>
      <c r="D48" s="37">
        <v>0</v>
      </c>
      <c r="E48" s="37">
        <v>25270.58</v>
      </c>
      <c r="F48" s="37">
        <v>5491.3</v>
      </c>
      <c r="G48" s="37">
        <v>2380.1799999999998</v>
      </c>
      <c r="H48" s="37">
        <v>5787.25</v>
      </c>
      <c r="I48" s="37">
        <v>2132.33</v>
      </c>
      <c r="J48" s="37">
        <v>5459.93</v>
      </c>
      <c r="K48" s="37">
        <v>0</v>
      </c>
      <c r="L48" s="37">
        <v>5933.87</v>
      </c>
      <c r="M48" s="37">
        <v>5541.61</v>
      </c>
      <c r="N48" s="37">
        <v>0</v>
      </c>
      <c r="O48" s="37">
        <v>0</v>
      </c>
      <c r="P48" s="37">
        <v>3958.07</v>
      </c>
      <c r="Q48" s="37">
        <v>0</v>
      </c>
      <c r="R48" s="37">
        <v>0</v>
      </c>
      <c r="S48" s="37">
        <v>8101.66</v>
      </c>
      <c r="T48" s="37">
        <v>0</v>
      </c>
      <c r="U48" s="37">
        <v>84190.75</v>
      </c>
    </row>
    <row r="49" spans="1:21" x14ac:dyDescent="0.2">
      <c r="A49" s="35" t="s">
        <v>322</v>
      </c>
      <c r="B49" s="36">
        <v>0</v>
      </c>
      <c r="C49" s="36">
        <v>1545.1</v>
      </c>
      <c r="D49" s="37">
        <v>2039.22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3584.32</v>
      </c>
    </row>
    <row r="50" spans="1:21" x14ac:dyDescent="0.2">
      <c r="A50" s="35" t="s">
        <v>323</v>
      </c>
      <c r="B50" s="36">
        <v>0</v>
      </c>
      <c r="C50" s="36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2505.66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2505.66</v>
      </c>
    </row>
    <row r="51" spans="1:21" x14ac:dyDescent="0.2">
      <c r="A51" s="38" t="s">
        <v>324</v>
      </c>
      <c r="B51" s="39">
        <v>0</v>
      </c>
      <c r="C51" s="39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2468.88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4593.16</v>
      </c>
      <c r="R51" s="40">
        <v>0</v>
      </c>
      <c r="S51" s="40">
        <v>0</v>
      </c>
      <c r="T51" s="40">
        <v>0</v>
      </c>
      <c r="U51" s="40">
        <v>7062.04</v>
      </c>
    </row>
    <row r="52" spans="1:21" x14ac:dyDescent="0.2">
      <c r="A52" s="38" t="s">
        <v>325</v>
      </c>
      <c r="B52" s="39">
        <v>0</v>
      </c>
      <c r="C52" s="39">
        <v>2293.59</v>
      </c>
      <c r="D52" s="40">
        <v>49731.93</v>
      </c>
      <c r="E52" s="40">
        <v>0</v>
      </c>
      <c r="F52" s="40">
        <v>0</v>
      </c>
      <c r="G52" s="40">
        <v>0</v>
      </c>
      <c r="H52" s="40">
        <v>2481.11</v>
      </c>
      <c r="I52" s="40">
        <v>62729.2</v>
      </c>
      <c r="J52" s="40">
        <v>0</v>
      </c>
      <c r="K52" s="40">
        <v>0</v>
      </c>
      <c r="L52" s="40">
        <v>5239.74</v>
      </c>
      <c r="M52" s="40">
        <v>13942.29</v>
      </c>
      <c r="N52" s="40">
        <v>1857.47</v>
      </c>
      <c r="O52" s="40">
        <v>0</v>
      </c>
      <c r="P52" s="40">
        <v>0</v>
      </c>
      <c r="Q52" s="40">
        <v>17719.259999999998</v>
      </c>
      <c r="R52" s="40">
        <v>0</v>
      </c>
      <c r="S52" s="40">
        <v>0</v>
      </c>
      <c r="T52" s="40">
        <v>0</v>
      </c>
      <c r="U52" s="40">
        <v>155994.59</v>
      </c>
    </row>
    <row r="53" spans="1:21" x14ac:dyDescent="0.2">
      <c r="A53" s="38" t="s">
        <v>326</v>
      </c>
      <c r="B53" s="39">
        <v>1188.0899999999999</v>
      </c>
      <c r="C53" s="39">
        <v>1747</v>
      </c>
      <c r="D53" s="40">
        <v>0</v>
      </c>
      <c r="E53" s="40">
        <v>0</v>
      </c>
      <c r="F53" s="40">
        <v>0</v>
      </c>
      <c r="G53" s="40">
        <v>0</v>
      </c>
      <c r="H53" s="40">
        <v>1302.43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4237.5200000000004</v>
      </c>
    </row>
    <row r="54" spans="1:21" x14ac:dyDescent="0.2">
      <c r="A54" s="38" t="s">
        <v>327</v>
      </c>
      <c r="B54" s="39">
        <v>0</v>
      </c>
      <c r="C54" s="39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2098.58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2098.58</v>
      </c>
    </row>
    <row r="55" spans="1:21" x14ac:dyDescent="0.2">
      <c r="A55" s="35" t="s">
        <v>328</v>
      </c>
      <c r="B55" s="36">
        <v>0</v>
      </c>
      <c r="C55" s="36">
        <v>0</v>
      </c>
      <c r="D55" s="37">
        <v>0</v>
      </c>
      <c r="E55" s="37">
        <v>0</v>
      </c>
      <c r="F55" s="37">
        <v>4600.58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4600.58</v>
      </c>
    </row>
    <row r="56" spans="1:21" x14ac:dyDescent="0.2">
      <c r="A56" s="35" t="s">
        <v>329</v>
      </c>
      <c r="B56" s="36">
        <v>3279.66</v>
      </c>
      <c r="C56" s="36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2051.31</v>
      </c>
      <c r="J56" s="37">
        <v>0</v>
      </c>
      <c r="K56" s="37">
        <v>15904.8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5445.28</v>
      </c>
      <c r="S56" s="37">
        <v>0</v>
      </c>
      <c r="T56" s="37">
        <v>0</v>
      </c>
      <c r="U56" s="37">
        <v>26681.05</v>
      </c>
    </row>
    <row r="57" spans="1:21" x14ac:dyDescent="0.2">
      <c r="A57" s="35" t="s">
        <v>330</v>
      </c>
      <c r="B57" s="36">
        <v>0</v>
      </c>
      <c r="C57" s="36">
        <v>0</v>
      </c>
      <c r="D57" s="37">
        <v>0</v>
      </c>
      <c r="E57" s="37">
        <v>1109.71</v>
      </c>
      <c r="F57" s="37">
        <v>0</v>
      </c>
      <c r="G57" s="37">
        <v>0</v>
      </c>
      <c r="H57" s="37">
        <v>0</v>
      </c>
      <c r="I57" s="37">
        <v>1022.98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1142.3800000000001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3275.07</v>
      </c>
    </row>
    <row r="58" spans="1:21" x14ac:dyDescent="0.2">
      <c r="A58" s="35" t="s">
        <v>331</v>
      </c>
      <c r="B58" s="36">
        <v>0</v>
      </c>
      <c r="C58" s="36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3360.15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3360.15</v>
      </c>
    </row>
    <row r="59" spans="1:21" x14ac:dyDescent="0.2">
      <c r="A59" s="35" t="s">
        <v>332</v>
      </c>
      <c r="B59" s="36">
        <v>0</v>
      </c>
      <c r="C59" s="36">
        <v>0</v>
      </c>
      <c r="D59" s="37">
        <v>0</v>
      </c>
      <c r="E59" s="37">
        <v>3403.55</v>
      </c>
      <c r="F59" s="37">
        <v>0</v>
      </c>
      <c r="G59" s="37">
        <v>0</v>
      </c>
      <c r="H59" s="37">
        <v>3211.32</v>
      </c>
      <c r="I59" s="37">
        <v>0</v>
      </c>
      <c r="J59" s="37">
        <v>0</v>
      </c>
      <c r="K59" s="37">
        <v>3170.54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9785.41</v>
      </c>
    </row>
    <row r="60" spans="1:21" x14ac:dyDescent="0.2">
      <c r="A60" s="35" t="s">
        <v>333</v>
      </c>
      <c r="B60" s="36">
        <v>0</v>
      </c>
      <c r="C60" s="36">
        <v>3980.21</v>
      </c>
      <c r="D60" s="37">
        <v>4298.45</v>
      </c>
      <c r="E60" s="37">
        <v>1798.36</v>
      </c>
      <c r="F60" s="37">
        <v>0</v>
      </c>
      <c r="G60" s="37">
        <v>0</v>
      </c>
      <c r="H60" s="37">
        <v>0</v>
      </c>
      <c r="I60" s="37">
        <v>0</v>
      </c>
      <c r="J60" s="37">
        <v>12678.78</v>
      </c>
      <c r="K60" s="37">
        <v>0</v>
      </c>
      <c r="L60" s="37">
        <v>18501.349999999999</v>
      </c>
      <c r="M60" s="37">
        <v>2002.26</v>
      </c>
      <c r="N60" s="37">
        <v>3972.21</v>
      </c>
      <c r="O60" s="37">
        <v>0</v>
      </c>
      <c r="P60" s="37">
        <v>0</v>
      </c>
      <c r="Q60" s="37">
        <v>6113.08</v>
      </c>
      <c r="R60" s="37">
        <v>0</v>
      </c>
      <c r="S60" s="37">
        <v>0</v>
      </c>
      <c r="T60" s="37">
        <v>0</v>
      </c>
      <c r="U60" s="37">
        <v>53344.7</v>
      </c>
    </row>
    <row r="61" spans="1:21" x14ac:dyDescent="0.2">
      <c r="A61" s="38" t="s">
        <v>334</v>
      </c>
      <c r="B61" s="39">
        <v>0</v>
      </c>
      <c r="C61" s="39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7108.56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7108.56</v>
      </c>
    </row>
    <row r="62" spans="1:21" x14ac:dyDescent="0.2">
      <c r="A62" s="38" t="s">
        <v>335</v>
      </c>
      <c r="B62" s="39">
        <v>0</v>
      </c>
      <c r="C62" s="39">
        <v>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4835.8900000000003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4835.8900000000003</v>
      </c>
    </row>
    <row r="63" spans="1:21" x14ac:dyDescent="0.2">
      <c r="A63" s="38" t="s">
        <v>336</v>
      </c>
      <c r="B63" s="39">
        <v>0</v>
      </c>
      <c r="C63" s="39">
        <v>0</v>
      </c>
      <c r="D63" s="40">
        <v>0</v>
      </c>
      <c r="E63" s="40">
        <v>0</v>
      </c>
      <c r="F63" s="40">
        <v>0</v>
      </c>
      <c r="G63" s="40">
        <v>0</v>
      </c>
      <c r="H63" s="40">
        <v>4223.2299999999996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4223.2299999999996</v>
      </c>
    </row>
    <row r="64" spans="1:21" x14ac:dyDescent="0.2">
      <c r="A64" s="38" t="s">
        <v>337</v>
      </c>
      <c r="B64" s="39">
        <v>0</v>
      </c>
      <c r="C64" s="39">
        <v>0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7448.77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7448.77</v>
      </c>
    </row>
    <row r="65" spans="1:21" x14ac:dyDescent="0.2">
      <c r="A65" s="38" t="s">
        <v>338</v>
      </c>
      <c r="B65" s="39">
        <v>0</v>
      </c>
      <c r="C65" s="39"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6341.38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v>6341.38</v>
      </c>
    </row>
    <row r="66" spans="1:21" x14ac:dyDescent="0.2">
      <c r="A66" s="38" t="s">
        <v>339</v>
      </c>
      <c r="B66" s="39">
        <v>0</v>
      </c>
      <c r="C66" s="39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1329.28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1329.28</v>
      </c>
    </row>
    <row r="67" spans="1:21" x14ac:dyDescent="0.2">
      <c r="A67" s="38" t="s">
        <v>340</v>
      </c>
      <c r="B67" s="39">
        <v>0</v>
      </c>
      <c r="C67" s="39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4755.8100000000004</v>
      </c>
      <c r="R67" s="40">
        <v>0</v>
      </c>
      <c r="S67" s="40">
        <v>0</v>
      </c>
      <c r="T67" s="40">
        <v>0</v>
      </c>
      <c r="U67" s="40">
        <v>4755.8100000000004</v>
      </c>
    </row>
    <row r="68" spans="1:21" x14ac:dyDescent="0.2">
      <c r="A68" s="38" t="s">
        <v>341</v>
      </c>
      <c r="B68" s="39">
        <v>0</v>
      </c>
      <c r="C68" s="39">
        <v>0</v>
      </c>
      <c r="D68" s="40">
        <v>0</v>
      </c>
      <c r="E68" s="40">
        <v>0</v>
      </c>
      <c r="F68" s="40">
        <v>0</v>
      </c>
      <c r="G68" s="40">
        <v>7807.58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7807.58</v>
      </c>
    </row>
    <row r="69" spans="1:21" x14ac:dyDescent="0.2">
      <c r="A69" s="38" t="s">
        <v>342</v>
      </c>
      <c r="B69" s="39">
        <v>0</v>
      </c>
      <c r="C69" s="39">
        <v>0</v>
      </c>
      <c r="D69" s="40">
        <v>0</v>
      </c>
      <c r="E69" s="40">
        <v>0</v>
      </c>
      <c r="F69" s="40">
        <v>1564.85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1564.85</v>
      </c>
    </row>
    <row r="70" spans="1:21" x14ac:dyDescent="0.2">
      <c r="A70" s="38" t="s">
        <v>343</v>
      </c>
      <c r="B70" s="39">
        <v>0</v>
      </c>
      <c r="C70" s="39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6622.45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6622.45</v>
      </c>
    </row>
    <row r="71" spans="1:21" x14ac:dyDescent="0.2">
      <c r="A71" s="38" t="s">
        <v>344</v>
      </c>
      <c r="B71" s="39">
        <v>1653</v>
      </c>
      <c r="C71" s="39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1653</v>
      </c>
    </row>
    <row r="72" spans="1:21" x14ac:dyDescent="0.2">
      <c r="A72" s="38" t="s">
        <v>345</v>
      </c>
      <c r="B72" s="39">
        <v>0</v>
      </c>
      <c r="C72" s="39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11387.59</v>
      </c>
      <c r="Q72" s="40">
        <v>0</v>
      </c>
      <c r="R72" s="40">
        <v>0</v>
      </c>
      <c r="S72" s="40">
        <v>0</v>
      </c>
      <c r="T72" s="40">
        <v>0</v>
      </c>
      <c r="U72" s="40">
        <v>11387.59</v>
      </c>
    </row>
    <row r="73" spans="1:21" x14ac:dyDescent="0.2">
      <c r="A73" s="38" t="s">
        <v>346</v>
      </c>
      <c r="B73" s="39">
        <v>0</v>
      </c>
      <c r="C73" s="39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4978.03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4978.03</v>
      </c>
    </row>
    <row r="74" spans="1:21" x14ac:dyDescent="0.2">
      <c r="A74" s="38" t="s">
        <v>347</v>
      </c>
      <c r="B74" s="39">
        <v>0</v>
      </c>
      <c r="C74" s="39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477.74</v>
      </c>
      <c r="U74" s="40">
        <v>477.74</v>
      </c>
    </row>
    <row r="75" spans="1:21" x14ac:dyDescent="0.2">
      <c r="A75" s="35" t="s">
        <v>22</v>
      </c>
      <c r="B75" s="36">
        <v>8781.56</v>
      </c>
      <c r="C75" s="36">
        <v>197029.39</v>
      </c>
      <c r="D75" s="37">
        <v>150016.94</v>
      </c>
      <c r="E75" s="37">
        <v>272424.84999999998</v>
      </c>
      <c r="F75" s="37">
        <v>114385.9</v>
      </c>
      <c r="G75" s="37">
        <v>75373.399999999994</v>
      </c>
      <c r="H75" s="37">
        <v>109158.36</v>
      </c>
      <c r="I75" s="37">
        <v>425297.09</v>
      </c>
      <c r="J75" s="37">
        <v>253856.31</v>
      </c>
      <c r="K75" s="37">
        <v>100487.43</v>
      </c>
      <c r="L75" s="37">
        <v>462110.29</v>
      </c>
      <c r="M75" s="37">
        <v>209928.16</v>
      </c>
      <c r="N75" s="37">
        <v>76361.91</v>
      </c>
      <c r="O75" s="37">
        <v>19206.38</v>
      </c>
      <c r="P75" s="37">
        <v>18312.580000000002</v>
      </c>
      <c r="Q75" s="37">
        <v>270526.28999999998</v>
      </c>
      <c r="R75" s="37">
        <v>65456.81</v>
      </c>
      <c r="S75" s="37">
        <v>21468.91</v>
      </c>
      <c r="T75" s="37">
        <v>57747.71</v>
      </c>
      <c r="U75" s="37">
        <v>2907930.27</v>
      </c>
    </row>
    <row r="78" spans="1:21" s="41" customFormat="1" ht="46.5" customHeight="1" x14ac:dyDescent="0.25">
      <c r="A78" s="33" t="s">
        <v>350</v>
      </c>
      <c r="B78" s="33" t="s">
        <v>27</v>
      </c>
      <c r="C78" s="33" t="s">
        <v>28</v>
      </c>
      <c r="D78" s="33" t="s">
        <v>29</v>
      </c>
      <c r="E78" s="33" t="s">
        <v>30</v>
      </c>
      <c r="F78" s="33" t="s">
        <v>31</v>
      </c>
      <c r="G78" s="33" t="s">
        <v>32</v>
      </c>
      <c r="H78" s="33" t="s">
        <v>136</v>
      </c>
      <c r="I78" s="33" t="s">
        <v>137</v>
      </c>
      <c r="J78" s="33" t="s">
        <v>35</v>
      </c>
      <c r="K78" s="33" t="s">
        <v>36</v>
      </c>
      <c r="L78" s="33" t="s">
        <v>37</v>
      </c>
      <c r="M78" s="33" t="s">
        <v>38</v>
      </c>
      <c r="N78" s="33" t="s">
        <v>39</v>
      </c>
      <c r="O78" s="33" t="s">
        <v>40</v>
      </c>
      <c r="P78" s="33" t="s">
        <v>41</v>
      </c>
      <c r="Q78" s="33" t="s">
        <v>42</v>
      </c>
      <c r="R78" s="33" t="s">
        <v>43</v>
      </c>
      <c r="S78" s="33" t="s">
        <v>44</v>
      </c>
      <c r="T78" s="33" t="s">
        <v>138</v>
      </c>
      <c r="U78" s="33" t="s">
        <v>22</v>
      </c>
    </row>
    <row r="79" spans="1:21" x14ac:dyDescent="0.2">
      <c r="A79" s="35" t="s">
        <v>277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586.24</v>
      </c>
      <c r="I79" s="37">
        <v>0</v>
      </c>
      <c r="J79" s="37">
        <v>0</v>
      </c>
      <c r="K79" s="37">
        <v>561.84</v>
      </c>
      <c r="L79" s="37">
        <v>1112.9000000000001</v>
      </c>
      <c r="M79" s="37">
        <v>2252.36</v>
      </c>
      <c r="N79" s="37">
        <v>0</v>
      </c>
      <c r="O79" s="37">
        <v>0</v>
      </c>
      <c r="P79" s="37">
        <v>0</v>
      </c>
      <c r="Q79" s="37">
        <v>0</v>
      </c>
      <c r="R79" s="37">
        <v>1386.11</v>
      </c>
      <c r="S79" s="37">
        <v>0</v>
      </c>
      <c r="T79" s="37">
        <v>0</v>
      </c>
      <c r="U79" s="37">
        <v>5899.45</v>
      </c>
    </row>
    <row r="80" spans="1:21" x14ac:dyDescent="0.2">
      <c r="A80" s="35" t="s">
        <v>278</v>
      </c>
      <c r="B80" s="37">
        <v>0</v>
      </c>
      <c r="C80" s="37">
        <v>0</v>
      </c>
      <c r="D80" s="37">
        <v>3387.04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1422.92</v>
      </c>
      <c r="R80" s="37">
        <v>0</v>
      </c>
      <c r="S80" s="37">
        <v>0</v>
      </c>
      <c r="T80" s="37">
        <v>0</v>
      </c>
      <c r="U80" s="37">
        <v>4809.96</v>
      </c>
    </row>
    <row r="81" spans="1:21" x14ac:dyDescent="0.2">
      <c r="A81" s="35" t="s">
        <v>279</v>
      </c>
      <c r="B81" s="37">
        <v>0</v>
      </c>
      <c r="C81" s="37">
        <v>0</v>
      </c>
      <c r="D81" s="37">
        <v>0</v>
      </c>
      <c r="E81" s="37">
        <v>0</v>
      </c>
      <c r="F81" s="37">
        <v>1536.64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8951.2900000000009</v>
      </c>
      <c r="R81" s="37">
        <v>0</v>
      </c>
      <c r="S81" s="37">
        <v>0</v>
      </c>
      <c r="T81" s="37">
        <v>0</v>
      </c>
      <c r="U81" s="37">
        <v>10487.93</v>
      </c>
    </row>
    <row r="82" spans="1:21" x14ac:dyDescent="0.2">
      <c r="A82" s="35" t="s">
        <v>280</v>
      </c>
      <c r="B82" s="37">
        <v>0</v>
      </c>
      <c r="C82" s="37">
        <v>1641.59</v>
      </c>
      <c r="D82" s="37">
        <v>0</v>
      </c>
      <c r="E82" s="37">
        <v>0</v>
      </c>
      <c r="F82" s="37">
        <v>3599.94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5241.53</v>
      </c>
    </row>
    <row r="83" spans="1:21" x14ac:dyDescent="0.2">
      <c r="A83" s="35" t="s">
        <v>281</v>
      </c>
      <c r="B83" s="37">
        <v>0</v>
      </c>
      <c r="C83" s="37">
        <v>0</v>
      </c>
      <c r="D83" s="37">
        <v>0</v>
      </c>
      <c r="E83" s="37">
        <v>1833.89</v>
      </c>
      <c r="F83" s="37">
        <v>0</v>
      </c>
      <c r="G83" s="37">
        <v>0</v>
      </c>
      <c r="H83" s="37">
        <v>0</v>
      </c>
      <c r="I83" s="37">
        <v>0</v>
      </c>
      <c r="J83" s="37">
        <v>3191.97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5025.8599999999997</v>
      </c>
    </row>
    <row r="84" spans="1:21" x14ac:dyDescent="0.2">
      <c r="A84" s="35" t="s">
        <v>282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2432.16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2432.16</v>
      </c>
    </row>
    <row r="85" spans="1:21" x14ac:dyDescent="0.2">
      <c r="A85" s="35" t="s">
        <v>283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4649.3599999999997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18024</v>
      </c>
      <c r="R85" s="37">
        <v>0</v>
      </c>
      <c r="S85" s="37">
        <v>0</v>
      </c>
      <c r="T85" s="37">
        <v>0</v>
      </c>
      <c r="U85" s="37">
        <v>22673.360000000001</v>
      </c>
    </row>
    <row r="86" spans="1:21" x14ac:dyDescent="0.2">
      <c r="A86" s="35" t="s">
        <v>284</v>
      </c>
      <c r="B86" s="37">
        <v>0</v>
      </c>
      <c r="C86" s="37">
        <v>5786.51</v>
      </c>
      <c r="D86" s="37">
        <v>0</v>
      </c>
      <c r="E86" s="37">
        <v>11987.69</v>
      </c>
      <c r="F86" s="37">
        <v>11064.86</v>
      </c>
      <c r="G86" s="37">
        <v>4816.47</v>
      </c>
      <c r="H86" s="37">
        <v>12225.67</v>
      </c>
      <c r="I86" s="37">
        <v>0</v>
      </c>
      <c r="J86" s="37">
        <v>2346.37</v>
      </c>
      <c r="K86" s="37">
        <v>5938.73</v>
      </c>
      <c r="L86" s="37">
        <v>13926.19</v>
      </c>
      <c r="M86" s="37">
        <v>11595.6</v>
      </c>
      <c r="N86" s="37">
        <v>0</v>
      </c>
      <c r="O86" s="37">
        <v>0</v>
      </c>
      <c r="P86" s="37">
        <v>0</v>
      </c>
      <c r="Q86" s="37">
        <v>11223.77</v>
      </c>
      <c r="R86" s="37">
        <v>6448.88</v>
      </c>
      <c r="S86" s="37">
        <v>0</v>
      </c>
      <c r="T86" s="37">
        <v>10268.56</v>
      </c>
      <c r="U86" s="37">
        <v>107629.3</v>
      </c>
    </row>
    <row r="87" spans="1:21" x14ac:dyDescent="0.2">
      <c r="A87" s="35" t="s">
        <v>285</v>
      </c>
      <c r="B87" s="37">
        <v>0</v>
      </c>
      <c r="C87" s="37">
        <v>0</v>
      </c>
      <c r="D87" s="37">
        <v>0</v>
      </c>
      <c r="E87" s="37">
        <v>10908.61</v>
      </c>
      <c r="F87" s="37">
        <v>0</v>
      </c>
      <c r="G87" s="37">
        <v>0</v>
      </c>
      <c r="H87" s="37">
        <v>8978.1</v>
      </c>
      <c r="I87" s="37">
        <v>0</v>
      </c>
      <c r="J87" s="37">
        <v>1212.44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21099.15</v>
      </c>
    </row>
    <row r="88" spans="1:21" x14ac:dyDescent="0.2">
      <c r="A88" s="35" t="s">
        <v>286</v>
      </c>
      <c r="B88" s="37">
        <v>0</v>
      </c>
      <c r="C88" s="37">
        <v>3232.16</v>
      </c>
      <c r="D88" s="37">
        <v>8589.09</v>
      </c>
      <c r="E88" s="37">
        <v>6654.11</v>
      </c>
      <c r="F88" s="37">
        <v>8595.7000000000007</v>
      </c>
      <c r="G88" s="37">
        <v>26239.02</v>
      </c>
      <c r="H88" s="37">
        <v>0</v>
      </c>
      <c r="I88" s="37">
        <v>14610.14</v>
      </c>
      <c r="J88" s="37">
        <v>18303.87</v>
      </c>
      <c r="K88" s="37">
        <v>0</v>
      </c>
      <c r="L88" s="37">
        <v>10166.64</v>
      </c>
      <c r="M88" s="37">
        <v>18093.97</v>
      </c>
      <c r="N88" s="37">
        <v>9048.25</v>
      </c>
      <c r="O88" s="37">
        <v>3701.12</v>
      </c>
      <c r="P88" s="37">
        <v>0</v>
      </c>
      <c r="Q88" s="37">
        <v>18024.77</v>
      </c>
      <c r="R88" s="37">
        <v>7951.71</v>
      </c>
      <c r="S88" s="37">
        <v>0</v>
      </c>
      <c r="T88" s="37">
        <v>0</v>
      </c>
      <c r="U88" s="37">
        <v>153210.54999999999</v>
      </c>
    </row>
    <row r="89" spans="1:21" x14ac:dyDescent="0.2">
      <c r="A89" s="35" t="s">
        <v>287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8883.26</v>
      </c>
      <c r="R89" s="37">
        <v>0</v>
      </c>
      <c r="S89" s="37">
        <v>0</v>
      </c>
      <c r="T89" s="37">
        <v>0</v>
      </c>
      <c r="U89" s="37">
        <v>8883.26</v>
      </c>
    </row>
    <row r="90" spans="1:21" x14ac:dyDescent="0.2">
      <c r="A90" s="35" t="s">
        <v>288</v>
      </c>
      <c r="B90" s="37">
        <v>0</v>
      </c>
      <c r="C90" s="37">
        <v>31692.99</v>
      </c>
      <c r="D90" s="37">
        <v>0</v>
      </c>
      <c r="E90" s="37">
        <v>32203.119999999999</v>
      </c>
      <c r="F90" s="37">
        <v>9185.83</v>
      </c>
      <c r="G90" s="37">
        <v>0</v>
      </c>
      <c r="H90" s="37">
        <v>8485.2900000000009</v>
      </c>
      <c r="I90" s="37">
        <v>0</v>
      </c>
      <c r="J90" s="37">
        <v>6912.01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7717.11</v>
      </c>
      <c r="R90" s="37">
        <v>0</v>
      </c>
      <c r="S90" s="37">
        <v>0</v>
      </c>
      <c r="T90" s="37">
        <v>0</v>
      </c>
      <c r="U90" s="37">
        <v>96196.35</v>
      </c>
    </row>
    <row r="91" spans="1:21" x14ac:dyDescent="0.2">
      <c r="A91" s="35" t="s">
        <v>289</v>
      </c>
      <c r="B91" s="37">
        <v>0</v>
      </c>
      <c r="C91" s="37">
        <v>0</v>
      </c>
      <c r="D91" s="37">
        <v>1032.67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1032.67</v>
      </c>
    </row>
    <row r="92" spans="1:21" x14ac:dyDescent="0.2">
      <c r="A92" s="35" t="s">
        <v>290</v>
      </c>
      <c r="B92" s="37">
        <v>0</v>
      </c>
      <c r="C92" s="37">
        <v>0</v>
      </c>
      <c r="D92" s="37">
        <v>0</v>
      </c>
      <c r="E92" s="37">
        <v>10578.98</v>
      </c>
      <c r="F92" s="37">
        <v>0</v>
      </c>
      <c r="G92" s="37">
        <v>0</v>
      </c>
      <c r="H92" s="37">
        <v>0</v>
      </c>
      <c r="I92" s="37">
        <v>6970.62</v>
      </c>
      <c r="J92" s="37">
        <v>2633.64</v>
      </c>
      <c r="K92" s="37">
        <v>0</v>
      </c>
      <c r="L92" s="37">
        <v>5890.41</v>
      </c>
      <c r="M92" s="37">
        <v>0</v>
      </c>
      <c r="N92" s="37">
        <v>0</v>
      </c>
      <c r="O92" s="37">
        <v>0</v>
      </c>
      <c r="P92" s="37">
        <v>2966.92</v>
      </c>
      <c r="Q92" s="37">
        <v>0</v>
      </c>
      <c r="R92" s="37">
        <v>7526.65</v>
      </c>
      <c r="S92" s="37">
        <v>0</v>
      </c>
      <c r="T92" s="37">
        <v>6452.84</v>
      </c>
      <c r="U92" s="37">
        <v>43020.06</v>
      </c>
    </row>
    <row r="93" spans="1:21" x14ac:dyDescent="0.2">
      <c r="A93" s="35" t="s">
        <v>291</v>
      </c>
      <c r="B93" s="37">
        <v>0</v>
      </c>
      <c r="C93" s="37">
        <v>0</v>
      </c>
      <c r="D93" s="37">
        <v>0</v>
      </c>
      <c r="E93" s="37">
        <v>0</v>
      </c>
      <c r="F93" s="37">
        <v>4395.6899999999996</v>
      </c>
      <c r="G93" s="37">
        <v>0</v>
      </c>
      <c r="H93" s="37">
        <v>0</v>
      </c>
      <c r="I93" s="37">
        <v>1709.65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6105.34</v>
      </c>
    </row>
    <row r="94" spans="1:21" x14ac:dyDescent="0.2">
      <c r="A94" s="35" t="s">
        <v>292</v>
      </c>
      <c r="B94" s="37">
        <v>0</v>
      </c>
      <c r="C94" s="37">
        <v>0</v>
      </c>
      <c r="D94" s="37">
        <v>0</v>
      </c>
      <c r="E94" s="37">
        <v>11002.64</v>
      </c>
      <c r="F94" s="37">
        <v>0</v>
      </c>
      <c r="G94" s="37">
        <v>0</v>
      </c>
      <c r="H94" s="37">
        <v>0</v>
      </c>
      <c r="I94" s="37">
        <v>5603.55</v>
      </c>
      <c r="J94" s="37">
        <v>0</v>
      </c>
      <c r="K94" s="37">
        <v>0</v>
      </c>
      <c r="L94" s="37">
        <v>3153.07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19759.259999999998</v>
      </c>
    </row>
    <row r="95" spans="1:21" x14ac:dyDescent="0.2">
      <c r="A95" s="35" t="s">
        <v>293</v>
      </c>
      <c r="B95" s="37">
        <v>0</v>
      </c>
      <c r="C95" s="37">
        <v>0</v>
      </c>
      <c r="D95" s="37">
        <v>5616.1</v>
      </c>
      <c r="E95" s="37">
        <v>0</v>
      </c>
      <c r="F95" s="37">
        <v>0</v>
      </c>
      <c r="G95" s="37">
        <v>7663.27</v>
      </c>
      <c r="H95" s="37">
        <v>0</v>
      </c>
      <c r="I95" s="37">
        <v>6192.32</v>
      </c>
      <c r="J95" s="37">
        <v>2497.52</v>
      </c>
      <c r="K95" s="37">
        <v>0</v>
      </c>
      <c r="L95" s="37">
        <v>0</v>
      </c>
      <c r="M95" s="37">
        <v>0</v>
      </c>
      <c r="N95" s="37">
        <v>5163.1000000000004</v>
      </c>
      <c r="O95" s="37">
        <v>0</v>
      </c>
      <c r="P95" s="37">
        <v>0</v>
      </c>
      <c r="Q95" s="37">
        <v>3279.91</v>
      </c>
      <c r="R95" s="37">
        <v>0</v>
      </c>
      <c r="S95" s="37">
        <v>0</v>
      </c>
      <c r="T95" s="37">
        <v>9204.5</v>
      </c>
      <c r="U95" s="37">
        <v>39616.720000000001</v>
      </c>
    </row>
    <row r="96" spans="1:21" x14ac:dyDescent="0.2">
      <c r="A96" s="35" t="s">
        <v>294</v>
      </c>
      <c r="B96" s="37">
        <v>0</v>
      </c>
      <c r="C96" s="37">
        <v>0</v>
      </c>
      <c r="D96" s="37">
        <v>2009.93</v>
      </c>
      <c r="E96" s="37">
        <v>1362.1</v>
      </c>
      <c r="F96" s="37">
        <v>0</v>
      </c>
      <c r="G96" s="37">
        <v>0</v>
      </c>
      <c r="H96" s="37">
        <v>6656.14</v>
      </c>
      <c r="I96" s="37">
        <v>2591.33</v>
      </c>
      <c r="J96" s="37">
        <v>0</v>
      </c>
      <c r="K96" s="37">
        <v>0</v>
      </c>
      <c r="L96" s="37">
        <v>5760.63</v>
      </c>
      <c r="M96" s="37">
        <v>0</v>
      </c>
      <c r="N96" s="37">
        <v>0</v>
      </c>
      <c r="O96" s="37">
        <v>0</v>
      </c>
      <c r="P96" s="37">
        <v>0</v>
      </c>
      <c r="Q96" s="37">
        <v>25489.11</v>
      </c>
      <c r="R96" s="37">
        <v>0</v>
      </c>
      <c r="S96" s="37">
        <v>0</v>
      </c>
      <c r="T96" s="37">
        <v>0</v>
      </c>
      <c r="U96" s="37">
        <v>43869.24</v>
      </c>
    </row>
    <row r="97" spans="1:21" x14ac:dyDescent="0.2">
      <c r="A97" s="35" t="s">
        <v>295</v>
      </c>
      <c r="B97" s="37">
        <v>0</v>
      </c>
      <c r="C97" s="37">
        <v>7765.5</v>
      </c>
      <c r="D97" s="37">
        <v>0</v>
      </c>
      <c r="E97" s="37">
        <v>9513.9500000000007</v>
      </c>
      <c r="F97" s="37">
        <v>0</v>
      </c>
      <c r="G97" s="37">
        <v>0</v>
      </c>
      <c r="H97" s="37">
        <v>0</v>
      </c>
      <c r="I97" s="37">
        <v>0</v>
      </c>
      <c r="J97" s="37">
        <v>4839.3500000000004</v>
      </c>
      <c r="K97" s="37">
        <v>7446.5</v>
      </c>
      <c r="L97" s="37">
        <v>0</v>
      </c>
      <c r="M97" s="37">
        <v>4748.6099999999997</v>
      </c>
      <c r="N97" s="37">
        <v>7295.58</v>
      </c>
      <c r="O97" s="37">
        <v>2711.11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44320.6</v>
      </c>
    </row>
    <row r="98" spans="1:21" x14ac:dyDescent="0.2">
      <c r="A98" s="35" t="s">
        <v>296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6981.77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6981.77</v>
      </c>
    </row>
    <row r="99" spans="1:21" x14ac:dyDescent="0.2">
      <c r="A99" s="35" t="s">
        <v>297</v>
      </c>
      <c r="B99" s="37">
        <v>0</v>
      </c>
      <c r="C99" s="37">
        <v>5919.92</v>
      </c>
      <c r="D99" s="37">
        <v>0</v>
      </c>
      <c r="E99" s="37">
        <v>20760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26679.919999999998</v>
      </c>
    </row>
    <row r="100" spans="1:21" x14ac:dyDescent="0.2">
      <c r="A100" s="35" t="s">
        <v>298</v>
      </c>
      <c r="B100" s="37">
        <v>0</v>
      </c>
      <c r="C100" s="37">
        <v>3171.77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4066.84</v>
      </c>
      <c r="R100" s="37">
        <v>0</v>
      </c>
      <c r="S100" s="37">
        <v>0</v>
      </c>
      <c r="T100" s="37">
        <v>0</v>
      </c>
      <c r="U100" s="37">
        <v>7238.61</v>
      </c>
    </row>
    <row r="101" spans="1:21" x14ac:dyDescent="0.2">
      <c r="A101" s="35" t="s">
        <v>299</v>
      </c>
      <c r="B101" s="37">
        <v>0</v>
      </c>
      <c r="C101" s="37">
        <v>1988.9</v>
      </c>
      <c r="D101" s="37">
        <v>2033.3</v>
      </c>
      <c r="E101" s="37">
        <v>1833.47</v>
      </c>
      <c r="F101" s="37">
        <v>0</v>
      </c>
      <c r="G101" s="37">
        <v>1154.4000000000001</v>
      </c>
      <c r="H101" s="37">
        <v>0</v>
      </c>
      <c r="I101" s="37">
        <v>13016.51</v>
      </c>
      <c r="J101" s="37">
        <v>0</v>
      </c>
      <c r="K101" s="37">
        <v>559.29999999999995</v>
      </c>
      <c r="L101" s="37">
        <v>24008.92</v>
      </c>
      <c r="M101" s="37">
        <v>20010.61</v>
      </c>
      <c r="N101" s="37">
        <v>3444.45</v>
      </c>
      <c r="O101" s="37">
        <v>0</v>
      </c>
      <c r="P101" s="37">
        <v>0</v>
      </c>
      <c r="Q101" s="37">
        <v>4799.71</v>
      </c>
      <c r="R101" s="37">
        <v>792.36</v>
      </c>
      <c r="S101" s="37">
        <v>0</v>
      </c>
      <c r="T101" s="37">
        <v>1285</v>
      </c>
      <c r="U101" s="37">
        <v>74926.929999999993</v>
      </c>
    </row>
    <row r="102" spans="1:21" x14ac:dyDescent="0.2">
      <c r="A102" s="35" t="s">
        <v>300</v>
      </c>
      <c r="B102" s="37">
        <v>0</v>
      </c>
      <c r="C102" s="37">
        <v>3347.12</v>
      </c>
      <c r="D102" s="37">
        <v>1596.34</v>
      </c>
      <c r="E102" s="37">
        <v>23680.26</v>
      </c>
      <c r="F102" s="37">
        <v>12201.22</v>
      </c>
      <c r="G102" s="37">
        <v>404.18</v>
      </c>
      <c r="H102" s="37">
        <v>17035.12</v>
      </c>
      <c r="I102" s="37">
        <v>181682.34</v>
      </c>
      <c r="J102" s="37">
        <v>27246.91</v>
      </c>
      <c r="K102" s="37">
        <v>6596.36</v>
      </c>
      <c r="L102" s="37">
        <v>258472.04</v>
      </c>
      <c r="M102" s="37">
        <v>51318.41</v>
      </c>
      <c r="N102" s="37">
        <v>575.29999999999995</v>
      </c>
      <c r="O102" s="37">
        <v>0</v>
      </c>
      <c r="P102" s="37">
        <v>0</v>
      </c>
      <c r="Q102" s="37">
        <v>597.75</v>
      </c>
      <c r="R102" s="37">
        <v>3017.07</v>
      </c>
      <c r="S102" s="37">
        <v>0</v>
      </c>
      <c r="T102" s="37">
        <v>6872.8</v>
      </c>
      <c r="U102" s="37">
        <v>594643.22</v>
      </c>
    </row>
    <row r="103" spans="1:21" x14ac:dyDescent="0.2">
      <c r="A103" s="35" t="s">
        <v>301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37">
        <v>6377.49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5633.28</v>
      </c>
      <c r="N103" s="37">
        <v>5077.18</v>
      </c>
      <c r="O103" s="37">
        <v>0</v>
      </c>
      <c r="P103" s="37">
        <v>0</v>
      </c>
      <c r="Q103" s="37">
        <v>0</v>
      </c>
      <c r="R103" s="37">
        <v>0</v>
      </c>
      <c r="S103" s="37">
        <v>5244.9</v>
      </c>
      <c r="T103" s="37">
        <v>0</v>
      </c>
      <c r="U103" s="37">
        <v>22332.85</v>
      </c>
    </row>
    <row r="104" spans="1:21" x14ac:dyDescent="0.2">
      <c r="A104" s="35" t="s">
        <v>302</v>
      </c>
      <c r="B104" s="37">
        <v>0</v>
      </c>
      <c r="C104" s="37">
        <v>19867.400000000001</v>
      </c>
      <c r="D104" s="37">
        <v>0</v>
      </c>
      <c r="E104" s="37">
        <v>10088.530000000001</v>
      </c>
      <c r="F104" s="37">
        <v>13841.83</v>
      </c>
      <c r="G104" s="37">
        <v>0</v>
      </c>
      <c r="H104" s="37">
        <v>0</v>
      </c>
      <c r="I104" s="37">
        <v>14253.72</v>
      </c>
      <c r="J104" s="37">
        <v>9622.86</v>
      </c>
      <c r="K104" s="37">
        <v>4973.3</v>
      </c>
      <c r="L104" s="37">
        <v>5714.84</v>
      </c>
      <c r="M104" s="37">
        <v>6053.03</v>
      </c>
      <c r="N104" s="37">
        <v>16141.52</v>
      </c>
      <c r="O104" s="37">
        <v>0</v>
      </c>
      <c r="P104" s="37">
        <v>0</v>
      </c>
      <c r="Q104" s="37">
        <v>14561.22</v>
      </c>
      <c r="R104" s="37">
        <v>0</v>
      </c>
      <c r="S104" s="37">
        <v>0</v>
      </c>
      <c r="T104" s="37">
        <v>0</v>
      </c>
      <c r="U104" s="37">
        <v>115118.25</v>
      </c>
    </row>
    <row r="105" spans="1:21" x14ac:dyDescent="0.2">
      <c r="A105" s="35" t="s">
        <v>303</v>
      </c>
      <c r="B105" s="37">
        <v>0</v>
      </c>
      <c r="C105" s="37">
        <v>12692.36</v>
      </c>
      <c r="D105" s="37">
        <v>12209.88</v>
      </c>
      <c r="E105" s="37">
        <v>23646.83</v>
      </c>
      <c r="F105" s="37">
        <v>7239.49</v>
      </c>
      <c r="G105" s="37">
        <v>6218.8</v>
      </c>
      <c r="H105" s="37">
        <v>8334.14</v>
      </c>
      <c r="I105" s="37">
        <v>20349.400000000001</v>
      </c>
      <c r="J105" s="37">
        <v>7719.69</v>
      </c>
      <c r="K105" s="37">
        <v>0</v>
      </c>
      <c r="L105" s="37">
        <v>6473.83</v>
      </c>
      <c r="M105" s="37">
        <v>0</v>
      </c>
      <c r="N105" s="37">
        <v>4697.1899999999996</v>
      </c>
      <c r="O105" s="37">
        <v>0</v>
      </c>
      <c r="P105" s="37">
        <v>0</v>
      </c>
      <c r="Q105" s="37">
        <v>14118.22</v>
      </c>
      <c r="R105" s="37">
        <v>2318.2199999999998</v>
      </c>
      <c r="S105" s="37">
        <v>0</v>
      </c>
      <c r="T105" s="37">
        <v>3082.55</v>
      </c>
      <c r="U105" s="37">
        <v>129100.6</v>
      </c>
    </row>
    <row r="106" spans="1:21" x14ac:dyDescent="0.2">
      <c r="A106" s="35" t="s">
        <v>304</v>
      </c>
      <c r="B106" s="37">
        <v>0</v>
      </c>
      <c r="C106" s="37">
        <v>0</v>
      </c>
      <c r="D106" s="37">
        <v>0</v>
      </c>
      <c r="E106" s="37">
        <v>0</v>
      </c>
      <c r="F106" s="37">
        <v>3530.74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1624.28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5155.0200000000004</v>
      </c>
    </row>
    <row r="107" spans="1:21" x14ac:dyDescent="0.2">
      <c r="A107" s="35" t="s">
        <v>305</v>
      </c>
      <c r="B107" s="37">
        <v>0</v>
      </c>
      <c r="C107" s="37">
        <v>0</v>
      </c>
      <c r="D107" s="37">
        <v>2988.35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2988.35</v>
      </c>
    </row>
    <row r="108" spans="1:21" x14ac:dyDescent="0.2">
      <c r="A108" s="35" t="s">
        <v>306</v>
      </c>
      <c r="B108" s="37">
        <v>0</v>
      </c>
      <c r="C108" s="37">
        <v>0</v>
      </c>
      <c r="D108" s="37">
        <v>11182.52</v>
      </c>
      <c r="E108" s="37">
        <v>13053.42</v>
      </c>
      <c r="F108" s="37">
        <v>2512.13</v>
      </c>
      <c r="G108" s="37">
        <v>1808.69</v>
      </c>
      <c r="H108" s="37">
        <v>0</v>
      </c>
      <c r="I108" s="37">
        <v>23334.83</v>
      </c>
      <c r="J108" s="37">
        <v>28997.51</v>
      </c>
      <c r="K108" s="37">
        <v>23982.78</v>
      </c>
      <c r="L108" s="37">
        <v>20285.55</v>
      </c>
      <c r="M108" s="37">
        <v>19848.61</v>
      </c>
      <c r="N108" s="37">
        <v>0</v>
      </c>
      <c r="O108" s="37">
        <v>0</v>
      </c>
      <c r="P108" s="37">
        <v>0</v>
      </c>
      <c r="Q108" s="37">
        <v>26696.880000000001</v>
      </c>
      <c r="R108" s="37">
        <v>2950.08</v>
      </c>
      <c r="S108" s="37">
        <v>0</v>
      </c>
      <c r="T108" s="37">
        <v>5533.77</v>
      </c>
      <c r="U108" s="37">
        <v>180186.77</v>
      </c>
    </row>
    <row r="109" spans="1:21" x14ac:dyDescent="0.2">
      <c r="A109" s="35" t="s">
        <v>307</v>
      </c>
      <c r="B109" s="37">
        <v>2660.81</v>
      </c>
      <c r="C109" s="37">
        <v>18967.169999999998</v>
      </c>
      <c r="D109" s="37">
        <v>8604.8700000000008</v>
      </c>
      <c r="E109" s="37">
        <v>19858.12</v>
      </c>
      <c r="F109" s="37">
        <v>0</v>
      </c>
      <c r="G109" s="37">
        <v>0</v>
      </c>
      <c r="H109" s="37">
        <v>0</v>
      </c>
      <c r="I109" s="37">
        <v>9787.43</v>
      </c>
      <c r="J109" s="37">
        <v>0</v>
      </c>
      <c r="K109" s="37">
        <v>0</v>
      </c>
      <c r="L109" s="37">
        <v>3142.88</v>
      </c>
      <c r="M109" s="37">
        <v>0</v>
      </c>
      <c r="N109" s="37">
        <v>10622.73</v>
      </c>
      <c r="O109" s="37">
        <v>0</v>
      </c>
      <c r="P109" s="37">
        <v>0</v>
      </c>
      <c r="Q109" s="37">
        <v>28122.79</v>
      </c>
      <c r="R109" s="37">
        <v>0</v>
      </c>
      <c r="S109" s="37">
        <v>0</v>
      </c>
      <c r="T109" s="37">
        <v>0</v>
      </c>
      <c r="U109" s="37">
        <v>101766.8</v>
      </c>
    </row>
    <row r="110" spans="1:21" x14ac:dyDescent="0.2">
      <c r="A110" s="35" t="s">
        <v>308</v>
      </c>
      <c r="B110" s="37">
        <v>0</v>
      </c>
      <c r="C110" s="37">
        <v>2285.59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9780.7099999999991</v>
      </c>
      <c r="J110" s="37">
        <v>0</v>
      </c>
      <c r="K110" s="37">
        <v>0</v>
      </c>
      <c r="L110" s="37">
        <v>6958.09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5571.84</v>
      </c>
      <c r="T110" s="37">
        <v>0</v>
      </c>
      <c r="U110" s="37">
        <v>24596.23</v>
      </c>
    </row>
    <row r="111" spans="1:21" x14ac:dyDescent="0.2">
      <c r="A111" s="35" t="s">
        <v>309</v>
      </c>
      <c r="B111" s="37">
        <v>0</v>
      </c>
      <c r="C111" s="37">
        <v>9835.8799999999992</v>
      </c>
      <c r="D111" s="37">
        <v>0</v>
      </c>
      <c r="E111" s="37">
        <v>5589.18</v>
      </c>
      <c r="F111" s="37">
        <v>0</v>
      </c>
      <c r="G111" s="37">
        <v>1561.1</v>
      </c>
      <c r="H111" s="37">
        <v>4802.45</v>
      </c>
      <c r="I111" s="37">
        <v>18757.330000000002</v>
      </c>
      <c r="J111" s="37">
        <v>17443.560000000001</v>
      </c>
      <c r="K111" s="37">
        <v>0</v>
      </c>
      <c r="L111" s="37">
        <v>16800.21</v>
      </c>
      <c r="M111" s="37">
        <v>2144.83</v>
      </c>
      <c r="N111" s="37">
        <v>0</v>
      </c>
      <c r="O111" s="37">
        <v>0</v>
      </c>
      <c r="P111" s="37">
        <v>0</v>
      </c>
      <c r="Q111" s="37">
        <v>6064.95</v>
      </c>
      <c r="R111" s="37">
        <v>0</v>
      </c>
      <c r="S111" s="37">
        <v>0</v>
      </c>
      <c r="T111" s="37">
        <v>4815.5</v>
      </c>
      <c r="U111" s="37">
        <v>87814.99</v>
      </c>
    </row>
    <row r="112" spans="1:21" x14ac:dyDescent="0.2">
      <c r="A112" s="35" t="s">
        <v>310</v>
      </c>
      <c r="B112" s="37">
        <v>0</v>
      </c>
      <c r="C112" s="37">
        <v>0</v>
      </c>
      <c r="D112" s="37">
        <v>0</v>
      </c>
      <c r="E112" s="37">
        <v>0</v>
      </c>
      <c r="F112" s="37">
        <v>0</v>
      </c>
      <c r="G112" s="37">
        <v>1596.22</v>
      </c>
      <c r="H112" s="37">
        <v>0</v>
      </c>
      <c r="I112" s="37">
        <v>0</v>
      </c>
      <c r="J112" s="37">
        <v>0</v>
      </c>
      <c r="K112" s="37">
        <v>4690.1400000000003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6286.36</v>
      </c>
    </row>
    <row r="113" spans="1:21" x14ac:dyDescent="0.2">
      <c r="A113" s="35" t="s">
        <v>311</v>
      </c>
      <c r="B113" s="37">
        <v>0</v>
      </c>
      <c r="C113" s="37">
        <v>0</v>
      </c>
      <c r="D113" s="37">
        <v>0</v>
      </c>
      <c r="E113" s="37">
        <v>0</v>
      </c>
      <c r="F113" s="37">
        <v>928.84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928.84</v>
      </c>
    </row>
    <row r="114" spans="1:21" x14ac:dyDescent="0.2">
      <c r="A114" s="35" t="s">
        <v>312</v>
      </c>
      <c r="B114" s="37">
        <v>0</v>
      </c>
      <c r="C114" s="37">
        <v>20940.310000000001</v>
      </c>
      <c r="D114" s="37">
        <v>4758.5</v>
      </c>
      <c r="E114" s="37">
        <v>5355.63</v>
      </c>
      <c r="F114" s="37">
        <v>0</v>
      </c>
      <c r="G114" s="37">
        <v>0</v>
      </c>
      <c r="H114" s="37">
        <v>4134.33</v>
      </c>
      <c r="I114" s="37">
        <v>16616.13</v>
      </c>
      <c r="J114" s="37">
        <v>11051.52</v>
      </c>
      <c r="K114" s="37">
        <v>4333.53</v>
      </c>
      <c r="L114" s="37">
        <v>16173.08</v>
      </c>
      <c r="M114" s="37">
        <v>5903.47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89266.5</v>
      </c>
    </row>
    <row r="115" spans="1:21" x14ac:dyDescent="0.2">
      <c r="A115" s="35" t="s">
        <v>313</v>
      </c>
      <c r="B115" s="37">
        <v>0</v>
      </c>
      <c r="C115" s="37">
        <v>852.49</v>
      </c>
      <c r="D115" s="37">
        <v>1178.73</v>
      </c>
      <c r="E115" s="37">
        <v>0</v>
      </c>
      <c r="F115" s="37">
        <v>2202.34</v>
      </c>
      <c r="G115" s="37">
        <v>0</v>
      </c>
      <c r="H115" s="37">
        <v>1470.06</v>
      </c>
      <c r="I115" s="37">
        <v>2249.86</v>
      </c>
      <c r="J115" s="37">
        <v>2290.64</v>
      </c>
      <c r="K115" s="37">
        <v>0</v>
      </c>
      <c r="L115" s="37">
        <v>0</v>
      </c>
      <c r="M115" s="37">
        <v>1421.34</v>
      </c>
      <c r="N115" s="37">
        <v>0</v>
      </c>
      <c r="O115" s="37">
        <v>0</v>
      </c>
      <c r="P115" s="37">
        <v>0</v>
      </c>
      <c r="Q115" s="37">
        <v>1234.8800000000001</v>
      </c>
      <c r="R115" s="37">
        <v>0</v>
      </c>
      <c r="S115" s="37">
        <v>0</v>
      </c>
      <c r="T115" s="37">
        <v>0</v>
      </c>
      <c r="U115" s="37">
        <v>12900.34</v>
      </c>
    </row>
    <row r="116" spans="1:21" x14ac:dyDescent="0.2">
      <c r="A116" s="35" t="s">
        <v>314</v>
      </c>
      <c r="B116" s="37">
        <v>0</v>
      </c>
      <c r="C116" s="37">
        <v>2891.98</v>
      </c>
      <c r="D116" s="37">
        <v>0</v>
      </c>
      <c r="E116" s="37">
        <v>6941.85</v>
      </c>
      <c r="F116" s="37">
        <v>0</v>
      </c>
      <c r="G116" s="37">
        <v>6289.58</v>
      </c>
      <c r="H116" s="37">
        <v>2242.2800000000002</v>
      </c>
      <c r="I116" s="37">
        <v>0</v>
      </c>
      <c r="J116" s="37">
        <v>8396.43</v>
      </c>
      <c r="K116" s="37">
        <v>0</v>
      </c>
      <c r="L116" s="37">
        <v>5300.98</v>
      </c>
      <c r="M116" s="37">
        <v>0</v>
      </c>
      <c r="N116" s="37">
        <v>0</v>
      </c>
      <c r="O116" s="37">
        <v>7135.74</v>
      </c>
      <c r="P116" s="37">
        <v>0</v>
      </c>
      <c r="Q116" s="37">
        <v>4802.82</v>
      </c>
      <c r="R116" s="37">
        <v>3028.68</v>
      </c>
      <c r="S116" s="37">
        <v>0</v>
      </c>
      <c r="T116" s="37">
        <v>0</v>
      </c>
      <c r="U116" s="37">
        <v>47030.34</v>
      </c>
    </row>
    <row r="117" spans="1:21" x14ac:dyDescent="0.2">
      <c r="A117" s="35" t="s">
        <v>315</v>
      </c>
      <c r="B117" s="37">
        <v>0</v>
      </c>
      <c r="C117" s="37">
        <v>0</v>
      </c>
      <c r="D117" s="37">
        <v>0</v>
      </c>
      <c r="E117" s="37">
        <v>0</v>
      </c>
      <c r="F117" s="37">
        <v>2112.58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2112.58</v>
      </c>
    </row>
    <row r="118" spans="1:21" x14ac:dyDescent="0.2">
      <c r="A118" s="35" t="s">
        <v>316</v>
      </c>
      <c r="B118" s="37">
        <v>0</v>
      </c>
      <c r="C118" s="37">
        <v>5274.1</v>
      </c>
      <c r="D118" s="37">
        <v>20210.12</v>
      </c>
      <c r="E118" s="37">
        <v>6242.5</v>
      </c>
      <c r="F118" s="37">
        <v>13766.5</v>
      </c>
      <c r="G118" s="37">
        <v>1056.42</v>
      </c>
      <c r="H118" s="37">
        <v>4569.5600000000004</v>
      </c>
      <c r="I118" s="37">
        <v>3960.72</v>
      </c>
      <c r="J118" s="37">
        <v>9072.9599999999991</v>
      </c>
      <c r="K118" s="37">
        <v>5510.73</v>
      </c>
      <c r="L118" s="37">
        <v>12192.74</v>
      </c>
      <c r="M118" s="37">
        <v>17493.39</v>
      </c>
      <c r="N118" s="37">
        <v>1189.0999999999999</v>
      </c>
      <c r="O118" s="37">
        <v>1307.6199999999999</v>
      </c>
      <c r="P118" s="37">
        <v>0</v>
      </c>
      <c r="Q118" s="37">
        <v>10967.26</v>
      </c>
      <c r="R118" s="37">
        <v>14780.24</v>
      </c>
      <c r="S118" s="37">
        <v>0</v>
      </c>
      <c r="T118" s="37">
        <v>7325.7</v>
      </c>
      <c r="U118" s="37">
        <v>134919.66</v>
      </c>
    </row>
    <row r="119" spans="1:21" x14ac:dyDescent="0.2">
      <c r="A119" s="35" t="s">
        <v>317</v>
      </c>
      <c r="B119" s="37">
        <v>0</v>
      </c>
      <c r="C119" s="37">
        <v>11361.2</v>
      </c>
      <c r="D119" s="37">
        <v>0</v>
      </c>
      <c r="E119" s="37">
        <v>0</v>
      </c>
      <c r="F119" s="37">
        <v>6014.84</v>
      </c>
      <c r="G119" s="37">
        <v>0</v>
      </c>
      <c r="H119" s="37">
        <v>3277.5</v>
      </c>
      <c r="I119" s="37">
        <v>0</v>
      </c>
      <c r="J119" s="37">
        <v>21317.68</v>
      </c>
      <c r="K119" s="37">
        <v>3211.32</v>
      </c>
      <c r="L119" s="37">
        <v>0</v>
      </c>
      <c r="M119" s="37">
        <v>0</v>
      </c>
      <c r="N119" s="37">
        <v>2894.42</v>
      </c>
      <c r="O119" s="37">
        <v>0</v>
      </c>
      <c r="P119" s="37">
        <v>0</v>
      </c>
      <c r="Q119" s="37">
        <v>10756.79</v>
      </c>
      <c r="R119" s="37">
        <v>6372.21</v>
      </c>
      <c r="S119" s="37">
        <v>0</v>
      </c>
      <c r="T119" s="37">
        <v>0</v>
      </c>
      <c r="U119" s="37">
        <v>65205.96</v>
      </c>
    </row>
    <row r="120" spans="1:21" x14ac:dyDescent="0.2">
      <c r="A120" s="35" t="s">
        <v>318</v>
      </c>
      <c r="B120" s="37">
        <v>0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2411.66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2411.66</v>
      </c>
    </row>
    <row r="121" spans="1:21" x14ac:dyDescent="0.2">
      <c r="A121" s="35" t="s">
        <v>319</v>
      </c>
      <c r="B121" s="37">
        <v>0</v>
      </c>
      <c r="C121" s="37">
        <v>0</v>
      </c>
      <c r="D121" s="37">
        <v>0</v>
      </c>
      <c r="E121" s="37">
        <v>3097.05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3097.05</v>
      </c>
    </row>
    <row r="122" spans="1:21" x14ac:dyDescent="0.2">
      <c r="A122" s="35" t="s">
        <v>320</v>
      </c>
      <c r="B122" s="37">
        <v>0</v>
      </c>
      <c r="C122" s="37">
        <v>3814.58</v>
      </c>
      <c r="D122" s="37">
        <v>8549.9</v>
      </c>
      <c r="E122" s="37">
        <v>4650.72</v>
      </c>
      <c r="F122" s="37">
        <v>0</v>
      </c>
      <c r="G122" s="37">
        <v>0</v>
      </c>
      <c r="H122" s="37">
        <v>4512.32</v>
      </c>
      <c r="I122" s="37">
        <v>5894.68</v>
      </c>
      <c r="J122" s="37">
        <v>0</v>
      </c>
      <c r="K122" s="37">
        <v>8958.2000000000007</v>
      </c>
      <c r="L122" s="37">
        <v>11917.9</v>
      </c>
      <c r="M122" s="37">
        <v>19825.91</v>
      </c>
      <c r="N122" s="37">
        <v>4383.41</v>
      </c>
      <c r="O122" s="37">
        <v>3208.41</v>
      </c>
      <c r="P122" s="37">
        <v>0</v>
      </c>
      <c r="Q122" s="37">
        <v>7538.73</v>
      </c>
      <c r="R122" s="37">
        <v>3439.32</v>
      </c>
      <c r="S122" s="37">
        <v>2550.5100000000002</v>
      </c>
      <c r="T122" s="37">
        <v>2428.75</v>
      </c>
      <c r="U122" s="37">
        <v>91673.34</v>
      </c>
    </row>
    <row r="123" spans="1:21" x14ac:dyDescent="0.2">
      <c r="A123" s="35" t="s">
        <v>321</v>
      </c>
      <c r="B123" s="37">
        <v>0</v>
      </c>
      <c r="C123" s="37">
        <v>14133.97</v>
      </c>
      <c r="D123" s="37">
        <v>0</v>
      </c>
      <c r="E123" s="37">
        <v>25270.58</v>
      </c>
      <c r="F123" s="37">
        <v>5491.3</v>
      </c>
      <c r="G123" s="37">
        <v>2380.1799999999998</v>
      </c>
      <c r="H123" s="37">
        <v>5787.25</v>
      </c>
      <c r="I123" s="37">
        <v>2132.33</v>
      </c>
      <c r="J123" s="37">
        <v>5459.93</v>
      </c>
      <c r="K123" s="37">
        <v>0</v>
      </c>
      <c r="L123" s="37">
        <v>5933.87</v>
      </c>
      <c r="M123" s="37">
        <v>5541.61</v>
      </c>
      <c r="N123" s="37">
        <v>0</v>
      </c>
      <c r="O123" s="37">
        <v>0</v>
      </c>
      <c r="P123" s="37">
        <v>3958.07</v>
      </c>
      <c r="Q123" s="37">
        <v>0</v>
      </c>
      <c r="R123" s="37">
        <v>0</v>
      </c>
      <c r="S123" s="37">
        <v>8101.66</v>
      </c>
      <c r="T123" s="37">
        <v>0</v>
      </c>
      <c r="U123" s="37">
        <v>84190.75</v>
      </c>
    </row>
    <row r="124" spans="1:21" x14ac:dyDescent="0.2">
      <c r="A124" s="35" t="s">
        <v>322</v>
      </c>
      <c r="B124" s="37">
        <v>0</v>
      </c>
      <c r="C124" s="37">
        <v>1545.1</v>
      </c>
      <c r="D124" s="37">
        <v>2039.22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3584.32</v>
      </c>
    </row>
    <row r="125" spans="1:21" x14ac:dyDescent="0.2">
      <c r="A125" s="35" t="s">
        <v>323</v>
      </c>
      <c r="B125" s="37">
        <v>0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2505.66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2505.66</v>
      </c>
    </row>
    <row r="126" spans="1:21" x14ac:dyDescent="0.2">
      <c r="A126" s="35" t="s">
        <v>328</v>
      </c>
      <c r="B126" s="37">
        <v>0</v>
      </c>
      <c r="C126" s="37">
        <v>0</v>
      </c>
      <c r="D126" s="37">
        <v>0</v>
      </c>
      <c r="E126" s="37">
        <v>0</v>
      </c>
      <c r="F126" s="37">
        <v>4600.58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4600.58</v>
      </c>
    </row>
    <row r="127" spans="1:21" x14ac:dyDescent="0.2">
      <c r="A127" s="35" t="s">
        <v>329</v>
      </c>
      <c r="B127" s="37">
        <v>3279.66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2051.31</v>
      </c>
      <c r="J127" s="37">
        <v>0</v>
      </c>
      <c r="K127" s="37">
        <v>15904.8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5445.28</v>
      </c>
      <c r="S127" s="37">
        <v>0</v>
      </c>
      <c r="T127" s="37">
        <v>0</v>
      </c>
      <c r="U127" s="37">
        <v>26681.05</v>
      </c>
    </row>
    <row r="128" spans="1:21" x14ac:dyDescent="0.2">
      <c r="A128" s="35" t="s">
        <v>330</v>
      </c>
      <c r="B128" s="37">
        <v>0</v>
      </c>
      <c r="C128" s="37">
        <v>0</v>
      </c>
      <c r="D128" s="37">
        <v>0</v>
      </c>
      <c r="E128" s="37">
        <v>1109.71</v>
      </c>
      <c r="F128" s="37">
        <v>0</v>
      </c>
      <c r="G128" s="37">
        <v>0</v>
      </c>
      <c r="H128" s="37">
        <v>0</v>
      </c>
      <c r="I128" s="37">
        <v>1022.98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1142.3800000000001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3275.07</v>
      </c>
    </row>
    <row r="129" spans="1:21" x14ac:dyDescent="0.2">
      <c r="A129" s="35" t="s">
        <v>331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3360.15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3360.15</v>
      </c>
    </row>
    <row r="130" spans="1:21" x14ac:dyDescent="0.2">
      <c r="A130" s="35" t="s">
        <v>332</v>
      </c>
      <c r="B130" s="37">
        <v>0</v>
      </c>
      <c r="C130" s="37">
        <v>0</v>
      </c>
      <c r="D130" s="37">
        <v>0</v>
      </c>
      <c r="E130" s="37">
        <v>3403.55</v>
      </c>
      <c r="F130" s="37">
        <v>0</v>
      </c>
      <c r="G130" s="37">
        <v>0</v>
      </c>
      <c r="H130" s="37">
        <v>3211.32</v>
      </c>
      <c r="I130" s="37">
        <v>0</v>
      </c>
      <c r="J130" s="37">
        <v>0</v>
      </c>
      <c r="K130" s="37">
        <v>3170.54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9785.41</v>
      </c>
    </row>
    <row r="131" spans="1:21" x14ac:dyDescent="0.2">
      <c r="A131" s="35" t="s">
        <v>333</v>
      </c>
      <c r="B131" s="37">
        <v>0</v>
      </c>
      <c r="C131" s="37">
        <v>3980.21</v>
      </c>
      <c r="D131" s="37">
        <v>4298.45</v>
      </c>
      <c r="E131" s="37">
        <v>1798.36</v>
      </c>
      <c r="F131" s="37">
        <v>0</v>
      </c>
      <c r="G131" s="37">
        <v>0</v>
      </c>
      <c r="H131" s="37">
        <v>0</v>
      </c>
      <c r="I131" s="37">
        <v>0</v>
      </c>
      <c r="J131" s="37">
        <v>12678.78</v>
      </c>
      <c r="K131" s="37">
        <v>0</v>
      </c>
      <c r="L131" s="37">
        <v>18501.349999999999</v>
      </c>
      <c r="M131" s="37">
        <v>2002.26</v>
      </c>
      <c r="N131" s="37">
        <v>3972.21</v>
      </c>
      <c r="O131" s="37">
        <v>0</v>
      </c>
      <c r="P131" s="37">
        <v>0</v>
      </c>
      <c r="Q131" s="37">
        <v>6113.08</v>
      </c>
      <c r="R131" s="37">
        <v>0</v>
      </c>
      <c r="S131" s="37">
        <v>0</v>
      </c>
      <c r="T131" s="37">
        <v>0</v>
      </c>
      <c r="U131" s="37">
        <v>53344.7</v>
      </c>
    </row>
    <row r="132" spans="1:21" x14ac:dyDescent="0.2">
      <c r="A132" s="35" t="s">
        <v>22</v>
      </c>
      <c r="B132" s="37">
        <v>5940.47</v>
      </c>
      <c r="C132" s="37">
        <v>192988.79999999999</v>
      </c>
      <c r="D132" s="37">
        <v>100285.01</v>
      </c>
      <c r="E132" s="37">
        <v>272424.84999999998</v>
      </c>
      <c r="F132" s="37">
        <v>112821.05</v>
      </c>
      <c r="G132" s="37">
        <v>67565.820000000007</v>
      </c>
      <c r="H132" s="37">
        <v>101151.59</v>
      </c>
      <c r="I132" s="37">
        <v>362567.89</v>
      </c>
      <c r="J132" s="37">
        <v>212723.07</v>
      </c>
      <c r="K132" s="37">
        <v>100487.43</v>
      </c>
      <c r="L132" s="37">
        <v>456870.55</v>
      </c>
      <c r="M132" s="37">
        <v>193887.29</v>
      </c>
      <c r="N132" s="37">
        <v>74504.44</v>
      </c>
      <c r="O132" s="37">
        <v>19206.38</v>
      </c>
      <c r="P132" s="37">
        <v>6924.99</v>
      </c>
      <c r="Q132" s="37">
        <v>243458.06</v>
      </c>
      <c r="R132" s="37">
        <v>65456.81</v>
      </c>
      <c r="S132" s="37">
        <v>21468.91</v>
      </c>
      <c r="T132" s="37">
        <v>57269.97</v>
      </c>
      <c r="U132" s="37">
        <v>2668003.38</v>
      </c>
    </row>
    <row r="133" spans="1:21" ht="9" customHeight="1" x14ac:dyDescent="0.2"/>
    <row r="134" spans="1:21" x14ac:dyDescent="0.2">
      <c r="A134" s="35" t="s">
        <v>348</v>
      </c>
      <c r="B134" s="42">
        <f>B75-B132</f>
        <v>2841.0899999999992</v>
      </c>
      <c r="C134" s="42">
        <f t="shared" ref="C134:U134" si="0">C75-C132</f>
        <v>4040.5900000000256</v>
      </c>
      <c r="D134" s="42">
        <f t="shared" si="0"/>
        <v>49731.930000000008</v>
      </c>
      <c r="E134" s="42">
        <f t="shared" si="0"/>
        <v>0</v>
      </c>
      <c r="F134" s="42">
        <f t="shared" si="0"/>
        <v>1564.8499999999913</v>
      </c>
      <c r="G134" s="42">
        <f t="shared" si="0"/>
        <v>7807.5799999999872</v>
      </c>
      <c r="H134" s="42">
        <f t="shared" si="0"/>
        <v>8006.7700000000041</v>
      </c>
      <c r="I134" s="42">
        <f t="shared" si="0"/>
        <v>62729.200000000012</v>
      </c>
      <c r="J134" s="42">
        <f t="shared" si="0"/>
        <v>41133.239999999991</v>
      </c>
      <c r="K134" s="42">
        <f t="shared" si="0"/>
        <v>0</v>
      </c>
      <c r="L134" s="42">
        <f t="shared" si="0"/>
        <v>5239.7399999999907</v>
      </c>
      <c r="M134" s="42">
        <f t="shared" si="0"/>
        <v>16040.869999999995</v>
      </c>
      <c r="N134" s="42">
        <f t="shared" si="0"/>
        <v>1857.4700000000012</v>
      </c>
      <c r="O134" s="42">
        <f t="shared" si="0"/>
        <v>0</v>
      </c>
      <c r="P134" s="42">
        <f t="shared" si="0"/>
        <v>11387.590000000002</v>
      </c>
      <c r="Q134" s="42">
        <f t="shared" si="0"/>
        <v>27068.229999999981</v>
      </c>
      <c r="R134" s="42">
        <f t="shared" si="0"/>
        <v>0</v>
      </c>
      <c r="S134" s="42">
        <f t="shared" si="0"/>
        <v>0</v>
      </c>
      <c r="T134" s="42">
        <f t="shared" si="0"/>
        <v>477.73999999999796</v>
      </c>
      <c r="U134" s="42">
        <f t="shared" si="0"/>
        <v>239926.89000000013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Oncologia</vt:lpstr>
      <vt:lpstr>Ortopedia </vt:lpstr>
      <vt:lpstr>Cardiologia</vt:lpstr>
      <vt:lpstr>Neurologia</vt:lpstr>
      <vt:lpstr>Onco 0416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Norivaldo de Freitas Sobrinho</dc:creator>
  <cp:lastModifiedBy>Norivaldo de Freitas Sobrinho</cp:lastModifiedBy>
  <dcterms:created xsi:type="dcterms:W3CDTF">2025-08-19T19:02:36Z</dcterms:created>
  <dcterms:modified xsi:type="dcterms:W3CDTF">2025-08-25T19:19:52Z</dcterms:modified>
</cp:coreProperties>
</file>