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420" windowWidth="20835" windowHeight="9495"/>
  </bookViews>
  <sheets>
    <sheet name="Plan1 (2)" sheetId="2" r:id="rId1"/>
  </sheets>
  <definedNames>
    <definedName name="_xlnm.Print_Titles" localSheetId="0">'Plan1 (2)'!$1:$9</definedName>
  </definedNames>
  <calcPr calcId="145621"/>
</workbook>
</file>

<file path=xl/calcChain.xml><?xml version="1.0" encoding="utf-8"?>
<calcChain xmlns="http://schemas.openxmlformats.org/spreadsheetml/2006/main">
  <c r="P304" i="2" l="1"/>
  <c r="O304" i="2"/>
  <c r="P303" i="2"/>
  <c r="O303" i="2"/>
  <c r="P302" i="2"/>
  <c r="O302" i="2"/>
  <c r="P301" i="2"/>
  <c r="O301" i="2"/>
  <c r="P300" i="2"/>
  <c r="O300" i="2"/>
  <c r="P299" i="2"/>
  <c r="O299" i="2"/>
  <c r="P298" i="2"/>
  <c r="O298" i="2"/>
  <c r="P297" i="2"/>
  <c r="O297" i="2"/>
  <c r="P296" i="2"/>
  <c r="O296" i="2"/>
  <c r="P295" i="2"/>
  <c r="O295" i="2"/>
  <c r="P294" i="2"/>
  <c r="O294" i="2"/>
  <c r="P293" i="2"/>
  <c r="O293" i="2"/>
  <c r="P292" i="2"/>
  <c r="O292" i="2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H314" i="2"/>
  <c r="H315" i="2" s="1"/>
  <c r="P305" i="2"/>
  <c r="O305" i="2"/>
  <c r="J305" i="2"/>
  <c r="G305" i="2"/>
  <c r="E305" i="2"/>
  <c r="J289" i="2"/>
  <c r="G282" i="2"/>
  <c r="J274" i="2"/>
  <c r="G267" i="2"/>
  <c r="J259" i="2"/>
  <c r="J254" i="2"/>
  <c r="K250" i="2"/>
  <c r="G245" i="2"/>
  <c r="H241" i="2"/>
  <c r="J237" i="2"/>
  <c r="K233" i="2"/>
  <c r="G230" i="2"/>
  <c r="H226" i="2"/>
  <c r="J222" i="2"/>
  <c r="K218" i="2"/>
  <c r="G213" i="2"/>
  <c r="H209" i="2"/>
  <c r="J205" i="2"/>
  <c r="K201" i="2"/>
  <c r="G198" i="2"/>
  <c r="K195" i="2"/>
  <c r="K193" i="2"/>
  <c r="G191" i="2"/>
  <c r="G189" i="2"/>
  <c r="H187" i="2"/>
  <c r="H185" i="2"/>
  <c r="J183" i="2"/>
  <c r="J181" i="2"/>
  <c r="K179" i="2"/>
  <c r="K177" i="2"/>
  <c r="G175" i="2"/>
  <c r="G173" i="2"/>
  <c r="H171" i="2"/>
  <c r="H169" i="2"/>
  <c r="J167" i="2"/>
  <c r="J165" i="2"/>
  <c r="K163" i="2"/>
  <c r="K161" i="2"/>
  <c r="G159" i="2"/>
  <c r="G157" i="2"/>
  <c r="H155" i="2"/>
  <c r="H153" i="2"/>
  <c r="J151" i="2"/>
  <c r="J149" i="2"/>
  <c r="K147" i="2"/>
  <c r="K145" i="2"/>
  <c r="G143" i="2"/>
  <c r="G141" i="2"/>
  <c r="H139" i="2"/>
  <c r="H137" i="2"/>
  <c r="J135" i="2"/>
  <c r="J133" i="2"/>
  <c r="K131" i="2"/>
  <c r="K129" i="2"/>
  <c r="G127" i="2"/>
  <c r="G125" i="2"/>
  <c r="H123" i="2"/>
  <c r="H121" i="2"/>
  <c r="J119" i="2"/>
  <c r="J117" i="2"/>
  <c r="K115" i="2"/>
  <c r="K113" i="2"/>
  <c r="G111" i="2"/>
  <c r="G109" i="2"/>
  <c r="H107" i="2"/>
  <c r="H105" i="2"/>
  <c r="J103" i="2"/>
  <c r="J101" i="2"/>
  <c r="K99" i="2"/>
  <c r="K97" i="2"/>
  <c r="G95" i="2"/>
  <c r="G93" i="2"/>
  <c r="G91" i="2"/>
  <c r="H89" i="2"/>
  <c r="H87" i="2"/>
  <c r="J85" i="2"/>
  <c r="J83" i="2"/>
  <c r="K81" i="2"/>
  <c r="K79" i="2"/>
  <c r="G77" i="2"/>
  <c r="K75" i="2"/>
  <c r="J74" i="2"/>
  <c r="J73" i="2"/>
  <c r="J72" i="2"/>
  <c r="J71" i="2"/>
  <c r="G71" i="2"/>
  <c r="K70" i="2"/>
  <c r="H70" i="2"/>
  <c r="K69" i="2"/>
  <c r="H69" i="2"/>
  <c r="K68" i="2"/>
  <c r="H68" i="2"/>
  <c r="K67" i="2"/>
  <c r="H67" i="2"/>
  <c r="J66" i="2"/>
  <c r="G66" i="2"/>
  <c r="J65" i="2"/>
  <c r="G65" i="2"/>
  <c r="J64" i="2"/>
  <c r="G64" i="2"/>
  <c r="J63" i="2"/>
  <c r="G63" i="2"/>
  <c r="K62" i="2"/>
  <c r="H62" i="2"/>
  <c r="K61" i="2"/>
  <c r="H61" i="2"/>
  <c r="K60" i="2"/>
  <c r="H60" i="2"/>
  <c r="K59" i="2"/>
  <c r="H59" i="2"/>
  <c r="J58" i="2"/>
  <c r="G58" i="2"/>
  <c r="J57" i="2"/>
  <c r="G57" i="2"/>
  <c r="J56" i="2"/>
  <c r="G56" i="2"/>
  <c r="J55" i="2"/>
  <c r="G55" i="2"/>
  <c r="K54" i="2"/>
  <c r="H54" i="2"/>
  <c r="K53" i="2"/>
  <c r="H53" i="2"/>
  <c r="K52" i="2"/>
  <c r="H52" i="2"/>
  <c r="K51" i="2"/>
  <c r="H51" i="2"/>
  <c r="J50" i="2"/>
  <c r="G50" i="2"/>
  <c r="J49" i="2"/>
  <c r="G49" i="2"/>
  <c r="J48" i="2"/>
  <c r="G48" i="2"/>
  <c r="J47" i="2"/>
  <c r="G47" i="2"/>
  <c r="K46" i="2"/>
  <c r="H46" i="2"/>
  <c r="K45" i="2"/>
  <c r="H45" i="2"/>
  <c r="K44" i="2"/>
  <c r="H44" i="2"/>
  <c r="K43" i="2"/>
  <c r="H43" i="2"/>
  <c r="J42" i="2"/>
  <c r="G42" i="2"/>
  <c r="J41" i="2"/>
  <c r="G41" i="2"/>
  <c r="J40" i="2"/>
  <c r="G40" i="2"/>
  <c r="J39" i="2"/>
  <c r="G39" i="2"/>
  <c r="K38" i="2"/>
  <c r="H38" i="2"/>
  <c r="K37" i="2"/>
  <c r="H37" i="2"/>
  <c r="K36" i="2"/>
  <c r="H36" i="2"/>
  <c r="K35" i="2"/>
  <c r="H35" i="2"/>
  <c r="J34" i="2"/>
  <c r="G34" i="2"/>
  <c r="J33" i="2"/>
  <c r="G33" i="2"/>
  <c r="J32" i="2"/>
  <c r="G32" i="2"/>
  <c r="J31" i="2"/>
  <c r="G31" i="2"/>
  <c r="K30" i="2"/>
  <c r="H30" i="2"/>
  <c r="K29" i="2"/>
  <c r="H29" i="2"/>
  <c r="K28" i="2"/>
  <c r="H28" i="2"/>
  <c r="K27" i="2"/>
  <c r="H27" i="2"/>
  <c r="J26" i="2"/>
  <c r="G26" i="2"/>
  <c r="J25" i="2"/>
  <c r="G25" i="2"/>
  <c r="J24" i="2"/>
  <c r="G24" i="2"/>
  <c r="J23" i="2"/>
  <c r="G23" i="2"/>
  <c r="K22" i="2"/>
  <c r="H22" i="2"/>
  <c r="K21" i="2"/>
  <c r="H21" i="2"/>
  <c r="K20" i="2"/>
  <c r="H20" i="2"/>
  <c r="K19" i="2"/>
  <c r="H19" i="2"/>
  <c r="J18" i="2"/>
  <c r="G18" i="2"/>
  <c r="J17" i="2"/>
  <c r="G17" i="2"/>
  <c r="J16" i="2"/>
  <c r="G16" i="2"/>
  <c r="J15" i="2"/>
  <c r="G15" i="2"/>
  <c r="K14" i="2"/>
  <c r="H14" i="2"/>
  <c r="K13" i="2"/>
  <c r="H13" i="2"/>
  <c r="K12" i="2"/>
  <c r="H12" i="2"/>
  <c r="K11" i="2"/>
  <c r="H11" i="2"/>
  <c r="J10" i="2"/>
  <c r="G10" i="2"/>
  <c r="M11" i="2" l="1"/>
  <c r="M12" i="2"/>
  <c r="M13" i="2"/>
  <c r="M14" i="2"/>
  <c r="M19" i="2"/>
  <c r="M20" i="2"/>
  <c r="M21" i="2"/>
  <c r="M22" i="2"/>
  <c r="M27" i="2"/>
  <c r="M28" i="2"/>
  <c r="M29" i="2"/>
  <c r="M30" i="2"/>
  <c r="M35" i="2"/>
  <c r="M36" i="2"/>
  <c r="M37" i="2"/>
  <c r="M38" i="2"/>
  <c r="M43" i="2"/>
  <c r="M44" i="2"/>
  <c r="M45" i="2"/>
  <c r="M46" i="2"/>
  <c r="M51" i="2"/>
  <c r="M52" i="2"/>
  <c r="M53" i="2"/>
  <c r="M54" i="2"/>
  <c r="M59" i="2"/>
  <c r="M60" i="2"/>
  <c r="M61" i="2"/>
  <c r="M62" i="2"/>
  <c r="M67" i="2"/>
  <c r="M68" i="2"/>
  <c r="M69" i="2"/>
  <c r="M70" i="2"/>
  <c r="H293" i="2"/>
  <c r="K285" i="2"/>
  <c r="H278" i="2"/>
  <c r="K270" i="2"/>
  <c r="H263" i="2"/>
  <c r="J256" i="2"/>
  <c r="K252" i="2"/>
  <c r="G247" i="2"/>
  <c r="H243" i="2"/>
  <c r="J239" i="2"/>
  <c r="K235" i="2"/>
  <c r="G232" i="2"/>
  <c r="H228" i="2"/>
  <c r="J224" i="2"/>
  <c r="K220" i="2"/>
  <c r="G215" i="2"/>
  <c r="H211" i="2"/>
  <c r="J207" i="2"/>
  <c r="K203" i="2"/>
  <c r="G200" i="2"/>
  <c r="K196" i="2"/>
  <c r="K194" i="2"/>
  <c r="G192" i="2"/>
  <c r="G190" i="2"/>
  <c r="H188" i="2"/>
  <c r="H186" i="2"/>
  <c r="J184" i="2"/>
  <c r="J182" i="2"/>
  <c r="K180" i="2"/>
  <c r="K178" i="2"/>
  <c r="G176" i="2"/>
  <c r="G174" i="2"/>
  <c r="H172" i="2"/>
  <c r="H170" i="2"/>
  <c r="J168" i="2"/>
  <c r="J166" i="2"/>
  <c r="K164" i="2"/>
  <c r="K162" i="2"/>
  <c r="G160" i="2"/>
  <c r="G158" i="2"/>
  <c r="H156" i="2"/>
  <c r="H154" i="2"/>
  <c r="J152" i="2"/>
  <c r="J150" i="2"/>
  <c r="K148" i="2"/>
  <c r="K146" i="2"/>
  <c r="G144" i="2"/>
  <c r="G142" i="2"/>
  <c r="H140" i="2"/>
  <c r="H138" i="2"/>
  <c r="J136" i="2"/>
  <c r="J134" i="2"/>
  <c r="K132" i="2"/>
  <c r="K130" i="2"/>
  <c r="G128" i="2"/>
  <c r="G126" i="2"/>
  <c r="H124" i="2"/>
  <c r="H122" i="2"/>
  <c r="J120" i="2"/>
  <c r="J118" i="2"/>
  <c r="K116" i="2"/>
  <c r="K114" i="2"/>
  <c r="G112" i="2"/>
  <c r="G110" i="2"/>
  <c r="H108" i="2"/>
  <c r="H106" i="2"/>
  <c r="J104" i="2"/>
  <c r="J102" i="2"/>
  <c r="K100" i="2"/>
  <c r="K98" i="2"/>
  <c r="G96" i="2"/>
  <c r="G94" i="2"/>
  <c r="G92" i="2"/>
  <c r="H90" i="2"/>
  <c r="H88" i="2"/>
  <c r="J86" i="2"/>
  <c r="J84" i="2"/>
  <c r="K82" i="2"/>
  <c r="K80" i="2"/>
  <c r="G78" i="2"/>
  <c r="H76" i="2"/>
  <c r="H75" i="2"/>
  <c r="M75" i="2" s="1"/>
  <c r="G74" i="2"/>
  <c r="G73" i="2"/>
  <c r="G72" i="2"/>
  <c r="J304" i="2"/>
  <c r="H304" i="2"/>
  <c r="H302" i="2"/>
  <c r="H300" i="2"/>
  <c r="H298" i="2"/>
  <c r="H296" i="2"/>
  <c r="G295" i="2"/>
  <c r="G294" i="2"/>
  <c r="J293" i="2"/>
  <c r="G293" i="2"/>
  <c r="J292" i="2"/>
  <c r="G292" i="2"/>
  <c r="K291" i="2"/>
  <c r="H291" i="2"/>
  <c r="K290" i="2"/>
  <c r="H290" i="2"/>
  <c r="K289" i="2"/>
  <c r="H289" i="2"/>
  <c r="K288" i="2"/>
  <c r="H288" i="2"/>
  <c r="J287" i="2"/>
  <c r="G287" i="2"/>
  <c r="J286" i="2"/>
  <c r="G286" i="2"/>
  <c r="J285" i="2"/>
  <c r="G285" i="2"/>
  <c r="J284" i="2"/>
  <c r="G284" i="2"/>
  <c r="K283" i="2"/>
  <c r="H283" i="2"/>
  <c r="K282" i="2"/>
  <c r="H282" i="2"/>
  <c r="K281" i="2"/>
  <c r="H281" i="2"/>
  <c r="K280" i="2"/>
  <c r="H280" i="2"/>
  <c r="J279" i="2"/>
  <c r="G279" i="2"/>
  <c r="J278" i="2"/>
  <c r="G278" i="2"/>
  <c r="J277" i="2"/>
  <c r="G277" i="2"/>
  <c r="J276" i="2"/>
  <c r="G276" i="2"/>
  <c r="K275" i="2"/>
  <c r="H275" i="2"/>
  <c r="K274" i="2"/>
  <c r="H274" i="2"/>
  <c r="K273" i="2"/>
  <c r="H273" i="2"/>
  <c r="K272" i="2"/>
  <c r="H272" i="2"/>
  <c r="J271" i="2"/>
  <c r="G271" i="2"/>
  <c r="J270" i="2"/>
  <c r="G270" i="2"/>
  <c r="J269" i="2"/>
  <c r="G269" i="2"/>
  <c r="J268" i="2"/>
  <c r="G268" i="2"/>
  <c r="K267" i="2"/>
  <c r="H267" i="2"/>
  <c r="K266" i="2"/>
  <c r="H266" i="2"/>
  <c r="K265" i="2"/>
  <c r="H265" i="2"/>
  <c r="K264" i="2"/>
  <c r="H264" i="2"/>
  <c r="J263" i="2"/>
  <c r="G263" i="2"/>
  <c r="J262" i="2"/>
  <c r="G262" i="2"/>
  <c r="J261" i="2"/>
  <c r="G261" i="2"/>
  <c r="K260" i="2"/>
  <c r="H260" i="2"/>
  <c r="K259" i="2"/>
  <c r="H259" i="2"/>
  <c r="K258" i="2"/>
  <c r="H258" i="2"/>
  <c r="K257" i="2"/>
  <c r="H257" i="2"/>
  <c r="G303" i="2"/>
  <c r="G299" i="2"/>
  <c r="J295" i="2"/>
  <c r="K293" i="2"/>
  <c r="M293" i="2" s="1"/>
  <c r="K292" i="2"/>
  <c r="G291" i="2"/>
  <c r="G290" i="2"/>
  <c r="G289" i="2"/>
  <c r="G288" i="2"/>
  <c r="H287" i="2"/>
  <c r="H286" i="2"/>
  <c r="H285" i="2"/>
  <c r="M285" i="2" s="1"/>
  <c r="H284" i="2"/>
  <c r="J283" i="2"/>
  <c r="J282" i="2"/>
  <c r="J281" i="2"/>
  <c r="J280" i="2"/>
  <c r="K279" i="2"/>
  <c r="K278" i="2"/>
  <c r="M278" i="2" s="1"/>
  <c r="K277" i="2"/>
  <c r="K276" i="2"/>
  <c r="G275" i="2"/>
  <c r="G274" i="2"/>
  <c r="G273" i="2"/>
  <c r="G272" i="2"/>
  <c r="H271" i="2"/>
  <c r="H270" i="2"/>
  <c r="M270" i="2" s="1"/>
  <c r="H269" i="2"/>
  <c r="H268" i="2"/>
  <c r="J267" i="2"/>
  <c r="J266" i="2"/>
  <c r="J265" i="2"/>
  <c r="J264" i="2"/>
  <c r="K263" i="2"/>
  <c r="M263" i="2" s="1"/>
  <c r="K262" i="2"/>
  <c r="K261" i="2"/>
  <c r="G260" i="2"/>
  <c r="G259" i="2"/>
  <c r="G258" i="2"/>
  <c r="G257" i="2"/>
  <c r="K256" i="2"/>
  <c r="H256" i="2"/>
  <c r="K255" i="2"/>
  <c r="H255" i="2"/>
  <c r="K254" i="2"/>
  <c r="H254" i="2"/>
  <c r="K253" i="2"/>
  <c r="H253" i="2"/>
  <c r="J252" i="2"/>
  <c r="G252" i="2"/>
  <c r="J251" i="2"/>
  <c r="G251" i="2"/>
  <c r="J250" i="2"/>
  <c r="G250" i="2"/>
  <c r="J249" i="2"/>
  <c r="G249" i="2"/>
  <c r="K248" i="2"/>
  <c r="H248" i="2"/>
  <c r="K247" i="2"/>
  <c r="H247" i="2"/>
  <c r="K246" i="2"/>
  <c r="H246" i="2"/>
  <c r="K245" i="2"/>
  <c r="H245" i="2"/>
  <c r="J244" i="2"/>
  <c r="G244" i="2"/>
  <c r="J243" i="2"/>
  <c r="G243" i="2"/>
  <c r="J242" i="2"/>
  <c r="G242" i="2"/>
  <c r="J241" i="2"/>
  <c r="G241" i="2"/>
  <c r="K240" i="2"/>
  <c r="H240" i="2"/>
  <c r="K239" i="2"/>
  <c r="H239" i="2"/>
  <c r="K238" i="2"/>
  <c r="H238" i="2"/>
  <c r="K237" i="2"/>
  <c r="H237" i="2"/>
  <c r="J236" i="2"/>
  <c r="G236" i="2"/>
  <c r="J235" i="2"/>
  <c r="G235" i="2"/>
  <c r="J234" i="2"/>
  <c r="G234" i="2"/>
  <c r="J233" i="2"/>
  <c r="G233" i="2"/>
  <c r="K232" i="2"/>
  <c r="H232" i="2"/>
  <c r="K231" i="2"/>
  <c r="H231" i="2"/>
  <c r="K230" i="2"/>
  <c r="H230" i="2"/>
  <c r="K229" i="2"/>
  <c r="H229" i="2"/>
  <c r="J228" i="2"/>
  <c r="G228" i="2"/>
  <c r="J227" i="2"/>
  <c r="G227" i="2"/>
  <c r="J226" i="2"/>
  <c r="G226" i="2"/>
  <c r="J225" i="2"/>
  <c r="G225" i="2"/>
  <c r="K224" i="2"/>
  <c r="H224" i="2"/>
  <c r="K223" i="2"/>
  <c r="H223" i="2"/>
  <c r="K222" i="2"/>
  <c r="H222" i="2"/>
  <c r="K221" i="2"/>
  <c r="H221" i="2"/>
  <c r="J220" i="2"/>
  <c r="G220" i="2"/>
  <c r="J219" i="2"/>
  <c r="G219" i="2"/>
  <c r="J218" i="2"/>
  <c r="G218" i="2"/>
  <c r="J217" i="2"/>
  <c r="G217" i="2"/>
  <c r="K216" i="2"/>
  <c r="H216" i="2"/>
  <c r="K215" i="2"/>
  <c r="H215" i="2"/>
  <c r="K214" i="2"/>
  <c r="H214" i="2"/>
  <c r="K213" i="2"/>
  <c r="H213" i="2"/>
  <c r="J212" i="2"/>
  <c r="G212" i="2"/>
  <c r="J211" i="2"/>
  <c r="G211" i="2"/>
  <c r="J210" i="2"/>
  <c r="G210" i="2"/>
  <c r="J209" i="2"/>
  <c r="G209" i="2"/>
  <c r="K208" i="2"/>
  <c r="H208" i="2"/>
  <c r="K207" i="2"/>
  <c r="H207" i="2"/>
  <c r="M207" i="2" s="1"/>
  <c r="K206" i="2"/>
  <c r="H206" i="2"/>
  <c r="M206" i="2" s="1"/>
  <c r="K205" i="2"/>
  <c r="H205" i="2"/>
  <c r="M205" i="2" s="1"/>
  <c r="J204" i="2"/>
  <c r="G204" i="2"/>
  <c r="J203" i="2"/>
  <c r="G203" i="2"/>
  <c r="J202" i="2"/>
  <c r="G202" i="2"/>
  <c r="J201" i="2"/>
  <c r="G201" i="2"/>
  <c r="K200" i="2"/>
  <c r="H200" i="2"/>
  <c r="M200" i="2" s="1"/>
  <c r="K199" i="2"/>
  <c r="H199" i="2"/>
  <c r="M199" i="2" s="1"/>
  <c r="K198" i="2"/>
  <c r="H198" i="2"/>
  <c r="M198" i="2" s="1"/>
  <c r="K197" i="2"/>
  <c r="H197" i="2"/>
  <c r="M197" i="2" s="1"/>
  <c r="G301" i="2"/>
  <c r="J294" i="2"/>
  <c r="H292" i="2"/>
  <c r="M292" i="2" s="1"/>
  <c r="J290" i="2"/>
  <c r="J288" i="2"/>
  <c r="K286" i="2"/>
  <c r="K284" i="2"/>
  <c r="G283" i="2"/>
  <c r="G281" i="2"/>
  <c r="H279" i="2"/>
  <c r="M279" i="2" s="1"/>
  <c r="H277" i="2"/>
  <c r="J275" i="2"/>
  <c r="J273" i="2"/>
  <c r="K271" i="2"/>
  <c r="K269" i="2"/>
  <c r="G266" i="2"/>
  <c r="G264" i="2"/>
  <c r="H262" i="2"/>
  <c r="M262" i="2" s="1"/>
  <c r="J260" i="2"/>
  <c r="J258" i="2"/>
  <c r="G256" i="2"/>
  <c r="G255" i="2"/>
  <c r="G254" i="2"/>
  <c r="G253" i="2"/>
  <c r="H252" i="2"/>
  <c r="M252" i="2" s="1"/>
  <c r="H251" i="2"/>
  <c r="H250" i="2"/>
  <c r="M250" i="2" s="1"/>
  <c r="H249" i="2"/>
  <c r="J248" i="2"/>
  <c r="J247" i="2"/>
  <c r="J246" i="2"/>
  <c r="J245" i="2"/>
  <c r="K244" i="2"/>
  <c r="K243" i="2"/>
  <c r="M243" i="2" s="1"/>
  <c r="K242" i="2"/>
  <c r="K241" i="2"/>
  <c r="M241" i="2" s="1"/>
  <c r="G240" i="2"/>
  <c r="G239" i="2"/>
  <c r="G238" i="2"/>
  <c r="G237" i="2"/>
  <c r="H236" i="2"/>
  <c r="H235" i="2"/>
  <c r="M235" i="2" s="1"/>
  <c r="H234" i="2"/>
  <c r="H233" i="2"/>
  <c r="M233" i="2" s="1"/>
  <c r="J232" i="2"/>
  <c r="J231" i="2"/>
  <c r="J230" i="2"/>
  <c r="J229" i="2"/>
  <c r="K228" i="2"/>
  <c r="M228" i="2" s="1"/>
  <c r="K227" i="2"/>
  <c r="K226" i="2"/>
  <c r="M226" i="2" s="1"/>
  <c r="K225" i="2"/>
  <c r="G224" i="2"/>
  <c r="G223" i="2"/>
  <c r="G222" i="2"/>
  <c r="G221" i="2"/>
  <c r="H220" i="2"/>
  <c r="M220" i="2" s="1"/>
  <c r="H219" i="2"/>
  <c r="H218" i="2"/>
  <c r="M218" i="2" s="1"/>
  <c r="H217" i="2"/>
  <c r="J216" i="2"/>
  <c r="J215" i="2"/>
  <c r="J214" i="2"/>
  <c r="J213" i="2"/>
  <c r="K212" i="2"/>
  <c r="K211" i="2"/>
  <c r="M211" i="2" s="1"/>
  <c r="K210" i="2"/>
  <c r="K209" i="2"/>
  <c r="M209" i="2" s="1"/>
  <c r="G208" i="2"/>
  <c r="G207" i="2"/>
  <c r="G206" i="2"/>
  <c r="G205" i="2"/>
  <c r="H204" i="2"/>
  <c r="H203" i="2"/>
  <c r="M203" i="2" s="1"/>
  <c r="H202" i="2"/>
  <c r="H201" i="2"/>
  <c r="M201" i="2" s="1"/>
  <c r="J200" i="2"/>
  <c r="J199" i="2"/>
  <c r="J198" i="2"/>
  <c r="J197" i="2"/>
  <c r="J196" i="2"/>
  <c r="G196" i="2"/>
  <c r="J195" i="2"/>
  <c r="G195" i="2"/>
  <c r="J194" i="2"/>
  <c r="G194" i="2"/>
  <c r="J193" i="2"/>
  <c r="G193" i="2"/>
  <c r="K192" i="2"/>
  <c r="H192" i="2"/>
  <c r="M192" i="2" s="1"/>
  <c r="K191" i="2"/>
  <c r="H191" i="2"/>
  <c r="M191" i="2" s="1"/>
  <c r="K190" i="2"/>
  <c r="H190" i="2"/>
  <c r="M190" i="2" s="1"/>
  <c r="K189" i="2"/>
  <c r="H189" i="2"/>
  <c r="M189" i="2" s="1"/>
  <c r="J188" i="2"/>
  <c r="G188" i="2"/>
  <c r="J187" i="2"/>
  <c r="G187" i="2"/>
  <c r="J186" i="2"/>
  <c r="G186" i="2"/>
  <c r="J185" i="2"/>
  <c r="G185" i="2"/>
  <c r="K184" i="2"/>
  <c r="H184" i="2"/>
  <c r="M184" i="2" s="1"/>
  <c r="K183" i="2"/>
  <c r="H183" i="2"/>
  <c r="M183" i="2" s="1"/>
  <c r="K182" i="2"/>
  <c r="H182" i="2"/>
  <c r="M182" i="2" s="1"/>
  <c r="K181" i="2"/>
  <c r="H181" i="2"/>
  <c r="M181" i="2" s="1"/>
  <c r="J180" i="2"/>
  <c r="G180" i="2"/>
  <c r="J179" i="2"/>
  <c r="G179" i="2"/>
  <c r="J178" i="2"/>
  <c r="G178" i="2"/>
  <c r="J177" i="2"/>
  <c r="G177" i="2"/>
  <c r="K176" i="2"/>
  <c r="H176" i="2"/>
  <c r="M176" i="2" s="1"/>
  <c r="K175" i="2"/>
  <c r="H175" i="2"/>
  <c r="M175" i="2" s="1"/>
  <c r="K174" i="2"/>
  <c r="H174" i="2"/>
  <c r="M174" i="2" s="1"/>
  <c r="K173" i="2"/>
  <c r="H173" i="2"/>
  <c r="M173" i="2" s="1"/>
  <c r="J172" i="2"/>
  <c r="G172" i="2"/>
  <c r="J171" i="2"/>
  <c r="G171" i="2"/>
  <c r="J170" i="2"/>
  <c r="G170" i="2"/>
  <c r="J169" i="2"/>
  <c r="G169" i="2"/>
  <c r="K168" i="2"/>
  <c r="H168" i="2"/>
  <c r="M168" i="2" s="1"/>
  <c r="K167" i="2"/>
  <c r="H167" i="2"/>
  <c r="M167" i="2" s="1"/>
  <c r="K166" i="2"/>
  <c r="H166" i="2"/>
  <c r="M166" i="2" s="1"/>
  <c r="K165" i="2"/>
  <c r="H165" i="2"/>
  <c r="M165" i="2" s="1"/>
  <c r="J164" i="2"/>
  <c r="G164" i="2"/>
  <c r="J163" i="2"/>
  <c r="G163" i="2"/>
  <c r="J162" i="2"/>
  <c r="G162" i="2"/>
  <c r="J161" i="2"/>
  <c r="G161" i="2"/>
  <c r="K160" i="2"/>
  <c r="H160" i="2"/>
  <c r="M160" i="2" s="1"/>
  <c r="K159" i="2"/>
  <c r="H159" i="2"/>
  <c r="M159" i="2" s="1"/>
  <c r="K158" i="2"/>
  <c r="H158" i="2"/>
  <c r="M158" i="2" s="1"/>
  <c r="K157" i="2"/>
  <c r="H157" i="2"/>
  <c r="M157" i="2" s="1"/>
  <c r="J156" i="2"/>
  <c r="G156" i="2"/>
  <c r="J155" i="2"/>
  <c r="G155" i="2"/>
  <c r="J154" i="2"/>
  <c r="G154" i="2"/>
  <c r="J153" i="2"/>
  <c r="G153" i="2"/>
  <c r="K152" i="2"/>
  <c r="H152" i="2"/>
  <c r="M152" i="2" s="1"/>
  <c r="K151" i="2"/>
  <c r="H151" i="2"/>
  <c r="M151" i="2" s="1"/>
  <c r="K150" i="2"/>
  <c r="H150" i="2"/>
  <c r="M150" i="2" s="1"/>
  <c r="K149" i="2"/>
  <c r="H149" i="2"/>
  <c r="M149" i="2" s="1"/>
  <c r="J148" i="2"/>
  <c r="G148" i="2"/>
  <c r="J147" i="2"/>
  <c r="G147" i="2"/>
  <c r="J146" i="2"/>
  <c r="G146" i="2"/>
  <c r="J145" i="2"/>
  <c r="G145" i="2"/>
  <c r="K144" i="2"/>
  <c r="H144" i="2"/>
  <c r="M144" i="2" s="1"/>
  <c r="K143" i="2"/>
  <c r="H143" i="2"/>
  <c r="M143" i="2" s="1"/>
  <c r="K142" i="2"/>
  <c r="H142" i="2"/>
  <c r="M142" i="2" s="1"/>
  <c r="K141" i="2"/>
  <c r="H141" i="2"/>
  <c r="M141" i="2" s="1"/>
  <c r="J140" i="2"/>
  <c r="G140" i="2"/>
  <c r="J139" i="2"/>
  <c r="G139" i="2"/>
  <c r="J138" i="2"/>
  <c r="G138" i="2"/>
  <c r="J137" i="2"/>
  <c r="G137" i="2"/>
  <c r="K136" i="2"/>
  <c r="H136" i="2"/>
  <c r="M136" i="2" s="1"/>
  <c r="K135" i="2"/>
  <c r="H135" i="2"/>
  <c r="M135" i="2" s="1"/>
  <c r="K134" i="2"/>
  <c r="H134" i="2"/>
  <c r="M134" i="2" s="1"/>
  <c r="K133" i="2"/>
  <c r="H133" i="2"/>
  <c r="M133" i="2" s="1"/>
  <c r="J132" i="2"/>
  <c r="G132" i="2"/>
  <c r="J131" i="2"/>
  <c r="G131" i="2"/>
  <c r="J130" i="2"/>
  <c r="G130" i="2"/>
  <c r="J129" i="2"/>
  <c r="G129" i="2"/>
  <c r="K128" i="2"/>
  <c r="H128" i="2"/>
  <c r="M128" i="2" s="1"/>
  <c r="K127" i="2"/>
  <c r="H127" i="2"/>
  <c r="M127" i="2" s="1"/>
  <c r="K126" i="2"/>
  <c r="H126" i="2"/>
  <c r="M126" i="2" s="1"/>
  <c r="K125" i="2"/>
  <c r="H125" i="2"/>
  <c r="M125" i="2" s="1"/>
  <c r="J124" i="2"/>
  <c r="G124" i="2"/>
  <c r="J123" i="2"/>
  <c r="G123" i="2"/>
  <c r="J122" i="2"/>
  <c r="G122" i="2"/>
  <c r="J121" i="2"/>
  <c r="G121" i="2"/>
  <c r="K120" i="2"/>
  <c r="H120" i="2"/>
  <c r="M120" i="2" s="1"/>
  <c r="K119" i="2"/>
  <c r="H119" i="2"/>
  <c r="M119" i="2" s="1"/>
  <c r="K118" i="2"/>
  <c r="H118" i="2"/>
  <c r="M118" i="2" s="1"/>
  <c r="K117" i="2"/>
  <c r="H117" i="2"/>
  <c r="M117" i="2" s="1"/>
  <c r="J116" i="2"/>
  <c r="G116" i="2"/>
  <c r="J115" i="2"/>
  <c r="G115" i="2"/>
  <c r="J114" i="2"/>
  <c r="G114" i="2"/>
  <c r="J113" i="2"/>
  <c r="G113" i="2"/>
  <c r="K112" i="2"/>
  <c r="H112" i="2"/>
  <c r="M112" i="2" s="1"/>
  <c r="K111" i="2"/>
  <c r="H111" i="2"/>
  <c r="M111" i="2" s="1"/>
  <c r="K110" i="2"/>
  <c r="H110" i="2"/>
  <c r="M110" i="2" s="1"/>
  <c r="K109" i="2"/>
  <c r="H109" i="2"/>
  <c r="M109" i="2" s="1"/>
  <c r="J108" i="2"/>
  <c r="G108" i="2"/>
  <c r="J107" i="2"/>
  <c r="G107" i="2"/>
  <c r="J106" i="2"/>
  <c r="G106" i="2"/>
  <c r="J105" i="2"/>
  <c r="G105" i="2"/>
  <c r="K104" i="2"/>
  <c r="H104" i="2"/>
  <c r="M104" i="2" s="1"/>
  <c r="K103" i="2"/>
  <c r="H103" i="2"/>
  <c r="M103" i="2" s="1"/>
  <c r="K102" i="2"/>
  <c r="H102" i="2"/>
  <c r="M102" i="2" s="1"/>
  <c r="K101" i="2"/>
  <c r="H101" i="2"/>
  <c r="M101" i="2" s="1"/>
  <c r="J100" i="2"/>
  <c r="G100" i="2"/>
  <c r="J99" i="2"/>
  <c r="G99" i="2"/>
  <c r="J98" i="2"/>
  <c r="G98" i="2"/>
  <c r="J97" i="2"/>
  <c r="G97" i="2"/>
  <c r="K96" i="2"/>
  <c r="H96" i="2"/>
  <c r="M96" i="2" s="1"/>
  <c r="K95" i="2"/>
  <c r="H95" i="2"/>
  <c r="M95" i="2" s="1"/>
  <c r="K94" i="2"/>
  <c r="H94" i="2"/>
  <c r="M94" i="2" s="1"/>
  <c r="K93" i="2"/>
  <c r="H93" i="2"/>
  <c r="M93" i="2" s="1"/>
  <c r="K92" i="2"/>
  <c r="H92" i="2"/>
  <c r="M92" i="2" s="1"/>
  <c r="K91" i="2"/>
  <c r="H91" i="2"/>
  <c r="M91" i="2" s="1"/>
  <c r="J90" i="2"/>
  <c r="G90" i="2"/>
  <c r="J89" i="2"/>
  <c r="G89" i="2"/>
  <c r="J88" i="2"/>
  <c r="G88" i="2"/>
  <c r="J87" i="2"/>
  <c r="G87" i="2"/>
  <c r="K86" i="2"/>
  <c r="H86" i="2"/>
  <c r="M86" i="2" s="1"/>
  <c r="K85" i="2"/>
  <c r="H85" i="2"/>
  <c r="M85" i="2" s="1"/>
  <c r="K84" i="2"/>
  <c r="H84" i="2"/>
  <c r="M84" i="2" s="1"/>
  <c r="K83" i="2"/>
  <c r="H83" i="2"/>
  <c r="M83" i="2" s="1"/>
  <c r="J82" i="2"/>
  <c r="G82" i="2"/>
  <c r="J81" i="2"/>
  <c r="G81" i="2"/>
  <c r="J80" i="2"/>
  <c r="G80" i="2"/>
  <c r="J79" i="2"/>
  <c r="G79" i="2"/>
  <c r="K78" i="2"/>
  <c r="H78" i="2"/>
  <c r="M78" i="2" s="1"/>
  <c r="K77" i="2"/>
  <c r="H77" i="2"/>
  <c r="M77" i="2" s="1"/>
  <c r="K76" i="2"/>
  <c r="M76" i="2" s="1"/>
  <c r="H10" i="2"/>
  <c r="M10" i="2" s="1"/>
  <c r="K10" i="2"/>
  <c r="G11" i="2"/>
  <c r="J11" i="2"/>
  <c r="G12" i="2"/>
  <c r="J12" i="2"/>
  <c r="G13" i="2"/>
  <c r="J13" i="2"/>
  <c r="G14" i="2"/>
  <c r="J14" i="2"/>
  <c r="H15" i="2"/>
  <c r="M15" i="2" s="1"/>
  <c r="K15" i="2"/>
  <c r="H16" i="2"/>
  <c r="M16" i="2" s="1"/>
  <c r="K16" i="2"/>
  <c r="H17" i="2"/>
  <c r="M17" i="2" s="1"/>
  <c r="K17" i="2"/>
  <c r="H18" i="2"/>
  <c r="M18" i="2" s="1"/>
  <c r="K18" i="2"/>
  <c r="G19" i="2"/>
  <c r="J19" i="2"/>
  <c r="G20" i="2"/>
  <c r="J20" i="2"/>
  <c r="G21" i="2"/>
  <c r="J21" i="2"/>
  <c r="G22" i="2"/>
  <c r="J22" i="2"/>
  <c r="H23" i="2"/>
  <c r="M23" i="2" s="1"/>
  <c r="K23" i="2"/>
  <c r="H24" i="2"/>
  <c r="M24" i="2" s="1"/>
  <c r="K24" i="2"/>
  <c r="H25" i="2"/>
  <c r="M25" i="2" s="1"/>
  <c r="K25" i="2"/>
  <c r="H26" i="2"/>
  <c r="M26" i="2" s="1"/>
  <c r="K26" i="2"/>
  <c r="G27" i="2"/>
  <c r="J27" i="2"/>
  <c r="G28" i="2"/>
  <c r="J28" i="2"/>
  <c r="G29" i="2"/>
  <c r="J29" i="2"/>
  <c r="G30" i="2"/>
  <c r="J30" i="2"/>
  <c r="H31" i="2"/>
  <c r="M31" i="2" s="1"/>
  <c r="K31" i="2"/>
  <c r="H32" i="2"/>
  <c r="M32" i="2" s="1"/>
  <c r="K32" i="2"/>
  <c r="H33" i="2"/>
  <c r="M33" i="2" s="1"/>
  <c r="K33" i="2"/>
  <c r="H34" i="2"/>
  <c r="M34" i="2" s="1"/>
  <c r="K34" i="2"/>
  <c r="G35" i="2"/>
  <c r="J35" i="2"/>
  <c r="G36" i="2"/>
  <c r="J36" i="2"/>
  <c r="G37" i="2"/>
  <c r="J37" i="2"/>
  <c r="G38" i="2"/>
  <c r="J38" i="2"/>
  <c r="H39" i="2"/>
  <c r="M39" i="2" s="1"/>
  <c r="K39" i="2"/>
  <c r="H40" i="2"/>
  <c r="M40" i="2" s="1"/>
  <c r="K40" i="2"/>
  <c r="H41" i="2"/>
  <c r="M41" i="2" s="1"/>
  <c r="K41" i="2"/>
  <c r="H42" i="2"/>
  <c r="M42" i="2" s="1"/>
  <c r="K42" i="2"/>
  <c r="G43" i="2"/>
  <c r="J43" i="2"/>
  <c r="G44" i="2"/>
  <c r="J44" i="2"/>
  <c r="G45" i="2"/>
  <c r="J45" i="2"/>
  <c r="G46" i="2"/>
  <c r="J46" i="2"/>
  <c r="H47" i="2"/>
  <c r="M47" i="2" s="1"/>
  <c r="K47" i="2"/>
  <c r="H48" i="2"/>
  <c r="M48" i="2" s="1"/>
  <c r="K48" i="2"/>
  <c r="H49" i="2"/>
  <c r="M49" i="2" s="1"/>
  <c r="K49" i="2"/>
  <c r="H50" i="2"/>
  <c r="M50" i="2" s="1"/>
  <c r="K50" i="2"/>
  <c r="G51" i="2"/>
  <c r="J51" i="2"/>
  <c r="G52" i="2"/>
  <c r="J52" i="2"/>
  <c r="G53" i="2"/>
  <c r="J53" i="2"/>
  <c r="G54" i="2"/>
  <c r="J54" i="2"/>
  <c r="H55" i="2"/>
  <c r="M55" i="2" s="1"/>
  <c r="K55" i="2"/>
  <c r="H56" i="2"/>
  <c r="M56" i="2" s="1"/>
  <c r="K56" i="2"/>
  <c r="H57" i="2"/>
  <c r="M57" i="2" s="1"/>
  <c r="K57" i="2"/>
  <c r="H58" i="2"/>
  <c r="M58" i="2" s="1"/>
  <c r="K58" i="2"/>
  <c r="G59" i="2"/>
  <c r="J59" i="2"/>
  <c r="G60" i="2"/>
  <c r="J60" i="2"/>
  <c r="G61" i="2"/>
  <c r="J61" i="2"/>
  <c r="G62" i="2"/>
  <c r="J62" i="2"/>
  <c r="H63" i="2"/>
  <c r="M63" i="2" s="1"/>
  <c r="K63" i="2"/>
  <c r="H64" i="2"/>
  <c r="M64" i="2" s="1"/>
  <c r="K64" i="2"/>
  <c r="H65" i="2"/>
  <c r="M65" i="2" s="1"/>
  <c r="K65" i="2"/>
  <c r="H66" i="2"/>
  <c r="M66" i="2" s="1"/>
  <c r="K66" i="2"/>
  <c r="G67" i="2"/>
  <c r="J67" i="2"/>
  <c r="G68" i="2"/>
  <c r="J68" i="2"/>
  <c r="G69" i="2"/>
  <c r="J69" i="2"/>
  <c r="G70" i="2"/>
  <c r="J70" i="2"/>
  <c r="H71" i="2"/>
  <c r="M71" i="2" s="1"/>
  <c r="K71" i="2"/>
  <c r="H72" i="2"/>
  <c r="M72" i="2" s="1"/>
  <c r="K72" i="2"/>
  <c r="H73" i="2"/>
  <c r="M73" i="2" s="1"/>
  <c r="K73" i="2"/>
  <c r="H74" i="2"/>
  <c r="M74" i="2" s="1"/>
  <c r="K74" i="2"/>
  <c r="G75" i="2"/>
  <c r="J75" i="2"/>
  <c r="G76" i="2"/>
  <c r="J76" i="2"/>
  <c r="J77" i="2"/>
  <c r="J78" i="2"/>
  <c r="H79" i="2"/>
  <c r="M79" i="2" s="1"/>
  <c r="H80" i="2"/>
  <c r="M80" i="2" s="1"/>
  <c r="H81" i="2"/>
  <c r="M81" i="2" s="1"/>
  <c r="H82" i="2"/>
  <c r="M82" i="2" s="1"/>
  <c r="G83" i="2"/>
  <c r="G84" i="2"/>
  <c r="G85" i="2"/>
  <c r="G86" i="2"/>
  <c r="K87" i="2"/>
  <c r="M87" i="2" s="1"/>
  <c r="K88" i="2"/>
  <c r="M88" i="2" s="1"/>
  <c r="K89" i="2"/>
  <c r="M89" i="2" s="1"/>
  <c r="K90" i="2"/>
  <c r="M90" i="2" s="1"/>
  <c r="J91" i="2"/>
  <c r="J92" i="2"/>
  <c r="J93" i="2"/>
  <c r="J94" i="2"/>
  <c r="J95" i="2"/>
  <c r="J96" i="2"/>
  <c r="H97" i="2"/>
  <c r="M97" i="2" s="1"/>
  <c r="H98" i="2"/>
  <c r="M98" i="2" s="1"/>
  <c r="H99" i="2"/>
  <c r="M99" i="2" s="1"/>
  <c r="H100" i="2"/>
  <c r="M100" i="2" s="1"/>
  <c r="G101" i="2"/>
  <c r="G102" i="2"/>
  <c r="G103" i="2"/>
  <c r="G104" i="2"/>
  <c r="K105" i="2"/>
  <c r="M105" i="2" s="1"/>
  <c r="K106" i="2"/>
  <c r="M106" i="2" s="1"/>
  <c r="K107" i="2"/>
  <c r="M107" i="2" s="1"/>
  <c r="K108" i="2"/>
  <c r="M108" i="2" s="1"/>
  <c r="J109" i="2"/>
  <c r="J110" i="2"/>
  <c r="J111" i="2"/>
  <c r="J112" i="2"/>
  <c r="H113" i="2"/>
  <c r="M113" i="2" s="1"/>
  <c r="H114" i="2"/>
  <c r="M114" i="2" s="1"/>
  <c r="H115" i="2"/>
  <c r="M115" i="2" s="1"/>
  <c r="H116" i="2"/>
  <c r="M116" i="2" s="1"/>
  <c r="G117" i="2"/>
  <c r="G118" i="2"/>
  <c r="G119" i="2"/>
  <c r="G120" i="2"/>
  <c r="K121" i="2"/>
  <c r="M121" i="2" s="1"/>
  <c r="K122" i="2"/>
  <c r="M122" i="2" s="1"/>
  <c r="K123" i="2"/>
  <c r="M123" i="2" s="1"/>
  <c r="K124" i="2"/>
  <c r="M124" i="2" s="1"/>
  <c r="J125" i="2"/>
  <c r="J126" i="2"/>
  <c r="J127" i="2"/>
  <c r="J128" i="2"/>
  <c r="H129" i="2"/>
  <c r="M129" i="2" s="1"/>
  <c r="H130" i="2"/>
  <c r="M130" i="2" s="1"/>
  <c r="H131" i="2"/>
  <c r="M131" i="2" s="1"/>
  <c r="H132" i="2"/>
  <c r="M132" i="2" s="1"/>
  <c r="G133" i="2"/>
  <c r="G134" i="2"/>
  <c r="G135" i="2"/>
  <c r="G136" i="2"/>
  <c r="K137" i="2"/>
  <c r="M137" i="2" s="1"/>
  <c r="K138" i="2"/>
  <c r="M138" i="2" s="1"/>
  <c r="K139" i="2"/>
  <c r="M139" i="2" s="1"/>
  <c r="K140" i="2"/>
  <c r="M140" i="2" s="1"/>
  <c r="J141" i="2"/>
  <c r="J142" i="2"/>
  <c r="J143" i="2"/>
  <c r="J144" i="2"/>
  <c r="H145" i="2"/>
  <c r="M145" i="2" s="1"/>
  <c r="H146" i="2"/>
  <c r="M146" i="2" s="1"/>
  <c r="H147" i="2"/>
  <c r="M147" i="2" s="1"/>
  <c r="H148" i="2"/>
  <c r="M148" i="2" s="1"/>
  <c r="G149" i="2"/>
  <c r="G150" i="2"/>
  <c r="G151" i="2"/>
  <c r="G152" i="2"/>
  <c r="K153" i="2"/>
  <c r="M153" i="2" s="1"/>
  <c r="K154" i="2"/>
  <c r="M154" i="2" s="1"/>
  <c r="K155" i="2"/>
  <c r="M155" i="2" s="1"/>
  <c r="K156" i="2"/>
  <c r="M156" i="2" s="1"/>
  <c r="J157" i="2"/>
  <c r="J158" i="2"/>
  <c r="J159" i="2"/>
  <c r="J160" i="2"/>
  <c r="H161" i="2"/>
  <c r="M161" i="2" s="1"/>
  <c r="H162" i="2"/>
  <c r="M162" i="2" s="1"/>
  <c r="H163" i="2"/>
  <c r="M163" i="2" s="1"/>
  <c r="H164" i="2"/>
  <c r="M164" i="2" s="1"/>
  <c r="G165" i="2"/>
  <c r="G166" i="2"/>
  <c r="G167" i="2"/>
  <c r="G168" i="2"/>
  <c r="K169" i="2"/>
  <c r="M169" i="2" s="1"/>
  <c r="K170" i="2"/>
  <c r="M170" i="2" s="1"/>
  <c r="K171" i="2"/>
  <c r="M171" i="2" s="1"/>
  <c r="K172" i="2"/>
  <c r="M172" i="2" s="1"/>
  <c r="J173" i="2"/>
  <c r="J174" i="2"/>
  <c r="J175" i="2"/>
  <c r="J176" i="2"/>
  <c r="H177" i="2"/>
  <c r="M177" i="2" s="1"/>
  <c r="H178" i="2"/>
  <c r="M178" i="2" s="1"/>
  <c r="H179" i="2"/>
  <c r="M179" i="2" s="1"/>
  <c r="H180" i="2"/>
  <c r="M180" i="2" s="1"/>
  <c r="G181" i="2"/>
  <c r="G182" i="2"/>
  <c r="G183" i="2"/>
  <c r="G184" i="2"/>
  <c r="K185" i="2"/>
  <c r="M185" i="2" s="1"/>
  <c r="K186" i="2"/>
  <c r="M186" i="2" s="1"/>
  <c r="K187" i="2"/>
  <c r="M187" i="2" s="1"/>
  <c r="K188" i="2"/>
  <c r="M188" i="2" s="1"/>
  <c r="J189" i="2"/>
  <c r="J190" i="2"/>
  <c r="J191" i="2"/>
  <c r="J192" i="2"/>
  <c r="H193" i="2"/>
  <c r="M193" i="2" s="1"/>
  <c r="H194" i="2"/>
  <c r="M194" i="2" s="1"/>
  <c r="H195" i="2"/>
  <c r="M195" i="2" s="1"/>
  <c r="H196" i="2"/>
  <c r="M196" i="2" s="1"/>
  <c r="G197" i="2"/>
  <c r="G199" i="2"/>
  <c r="K202" i="2"/>
  <c r="K204" i="2"/>
  <c r="J206" i="2"/>
  <c r="J208" i="2"/>
  <c r="H210" i="2"/>
  <c r="M210" i="2" s="1"/>
  <c r="H212" i="2"/>
  <c r="M212" i="2" s="1"/>
  <c r="G214" i="2"/>
  <c r="G216" i="2"/>
  <c r="K217" i="2"/>
  <c r="K219" i="2"/>
  <c r="J221" i="2"/>
  <c r="J223" i="2"/>
  <c r="H225" i="2"/>
  <c r="M225" i="2" s="1"/>
  <c r="H227" i="2"/>
  <c r="G229" i="2"/>
  <c r="G231" i="2"/>
  <c r="K234" i="2"/>
  <c r="K236" i="2"/>
  <c r="J238" i="2"/>
  <c r="J240" i="2"/>
  <c r="H242" i="2"/>
  <c r="M242" i="2" s="1"/>
  <c r="H244" i="2"/>
  <c r="M244" i="2" s="1"/>
  <c r="G246" i="2"/>
  <c r="G248" i="2"/>
  <c r="K249" i="2"/>
  <c r="K251" i="2"/>
  <c r="J253" i="2"/>
  <c r="J255" i="2"/>
  <c r="J257" i="2"/>
  <c r="H261" i="2"/>
  <c r="G265" i="2"/>
  <c r="K268" i="2"/>
  <c r="J272" i="2"/>
  <c r="H276" i="2"/>
  <c r="M276" i="2" s="1"/>
  <c r="G280" i="2"/>
  <c r="K287" i="2"/>
  <c r="J291" i="2"/>
  <c r="G297" i="2"/>
  <c r="H294" i="2"/>
  <c r="K294" i="2"/>
  <c r="H295" i="2"/>
  <c r="K295" i="2"/>
  <c r="G296" i="2"/>
  <c r="K296" i="2"/>
  <c r="J297" i="2"/>
  <c r="K298" i="2"/>
  <c r="M298" i="2" s="1"/>
  <c r="J299" i="2"/>
  <c r="K300" i="2"/>
  <c r="J301" i="2"/>
  <c r="K302" i="2"/>
  <c r="M302" i="2" s="1"/>
  <c r="J303" i="2"/>
  <c r="K304" i="2"/>
  <c r="J296" i="2"/>
  <c r="H297" i="2"/>
  <c r="K297" i="2"/>
  <c r="G298" i="2"/>
  <c r="J298" i="2"/>
  <c r="H299" i="2"/>
  <c r="K299" i="2"/>
  <c r="G300" i="2"/>
  <c r="J300" i="2"/>
  <c r="H301" i="2"/>
  <c r="K301" i="2"/>
  <c r="G302" i="2"/>
  <c r="J302" i="2"/>
  <c r="H303" i="2"/>
  <c r="K303" i="2"/>
  <c r="G304" i="2"/>
  <c r="M219" i="2" l="1"/>
  <c r="M251" i="2"/>
  <c r="M208" i="2"/>
  <c r="M213" i="2"/>
  <c r="M214" i="2"/>
  <c r="M215" i="2"/>
  <c r="M216" i="2"/>
  <c r="M221" i="2"/>
  <c r="M222" i="2"/>
  <c r="M223" i="2"/>
  <c r="M224" i="2"/>
  <c r="M229" i="2"/>
  <c r="M230" i="2"/>
  <c r="M231" i="2"/>
  <c r="M232" i="2"/>
  <c r="M237" i="2"/>
  <c r="M238" i="2"/>
  <c r="M239" i="2"/>
  <c r="M240" i="2"/>
  <c r="M245" i="2"/>
  <c r="M246" i="2"/>
  <c r="M247" i="2"/>
  <c r="M248" i="2"/>
  <c r="M253" i="2"/>
  <c r="M254" i="2"/>
  <c r="M255" i="2"/>
  <c r="M256" i="2"/>
  <c r="M269" i="2"/>
  <c r="M287" i="2"/>
  <c r="M257" i="2"/>
  <c r="M258" i="2"/>
  <c r="M259" i="2"/>
  <c r="M260" i="2"/>
  <c r="M264" i="2"/>
  <c r="M265" i="2"/>
  <c r="M266" i="2"/>
  <c r="M267" i="2"/>
  <c r="M272" i="2"/>
  <c r="M273" i="2"/>
  <c r="M274" i="2"/>
  <c r="M275" i="2"/>
  <c r="M280" i="2"/>
  <c r="M281" i="2"/>
  <c r="M282" i="2"/>
  <c r="M283" i="2"/>
  <c r="M288" i="2"/>
  <c r="M289" i="2"/>
  <c r="M290" i="2"/>
  <c r="M291" i="2"/>
  <c r="M217" i="2"/>
  <c r="M249" i="2"/>
  <c r="M271" i="2"/>
  <c r="M304" i="2"/>
  <c r="M300" i="2"/>
  <c r="M296" i="2"/>
  <c r="M261" i="2"/>
  <c r="M227" i="2"/>
  <c r="M202" i="2"/>
  <c r="M204" i="2"/>
  <c r="M234" i="2"/>
  <c r="M236" i="2"/>
  <c r="M277" i="2"/>
  <c r="M268" i="2"/>
  <c r="M284" i="2"/>
  <c r="M286" i="2"/>
  <c r="M295" i="2"/>
  <c r="M294" i="2"/>
  <c r="M303" i="2"/>
  <c r="M301" i="2"/>
  <c r="M299" i="2"/>
  <c r="M297" i="2"/>
  <c r="M305" i="2" l="1"/>
</calcChain>
</file>

<file path=xl/sharedStrings.xml><?xml version="1.0" encoding="utf-8"?>
<sst xmlns="http://schemas.openxmlformats.org/spreadsheetml/2006/main" count="632" uniqueCount="326">
  <si>
    <t>Município</t>
  </si>
  <si>
    <t>Total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</si>
  <si>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</si>
  <si>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</si>
  <si>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</si>
  <si>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</si>
  <si>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População TCU 2016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</si>
  <si>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</si>
  <si>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</si>
  <si>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</si>
  <si>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</si>
  <si>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</si>
  <si>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</si>
  <si>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</si>
  <si>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</si>
  <si>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</si>
  <si>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</si>
  <si>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</si>
  <si>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</si>
  <si>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</si>
  <si>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</si>
  <si>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</si>
  <si>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</si>
  <si>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</si>
  <si>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</si>
  <si>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</si>
  <si>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</si>
  <si>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</si>
  <si>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</si>
  <si>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</si>
  <si>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</si>
  <si>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</si>
  <si>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</si>
  <si>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</si>
  <si>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</si>
  <si>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</si>
  <si>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</si>
  <si>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</si>
  <si>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</si>
  <si>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</si>
  <si>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</si>
  <si>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</si>
  <si>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</si>
  <si>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</si>
  <si>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</si>
  <si>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Blumenau</t>
  </si>
  <si>
    <t>Bocaina do Sul</t>
  </si>
  <si>
    <t>Bom Jardim da Serra</t>
  </si>
  <si>
    <t>Bom Jesus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</si>
  <si>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</si>
  <si>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</si>
  <si>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</si>
  <si>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</si>
  <si>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</si>
  <si>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</si>
  <si>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</si>
  <si>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</si>
  <si>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</si>
  <si>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</si>
  <si>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</si>
  <si>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</si>
  <si>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</si>
  <si>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</si>
  <si>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</si>
  <si>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</si>
  <si>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</si>
  <si>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</si>
  <si>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</si>
  <si>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</si>
  <si>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</si>
  <si>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</si>
  <si>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</si>
  <si>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</si>
  <si>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</si>
  <si>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</si>
  <si>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</si>
  <si>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</si>
  <si>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</si>
  <si>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</si>
  <si>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</si>
  <si>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</si>
  <si>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</si>
  <si>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</si>
  <si>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</si>
  <si>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</si>
  <si>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</si>
  <si>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</si>
  <si>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</si>
  <si>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</si>
  <si>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</si>
  <si>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</si>
  <si>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</si>
  <si>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</si>
  <si>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</si>
  <si>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</si>
  <si>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</si>
  <si>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</si>
  <si>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</si>
  <si>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</si>
  <si>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</si>
  <si>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</si>
  <si>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</si>
  <si>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</si>
  <si>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</si>
  <si>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</si>
  <si>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</si>
  <si>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</si>
  <si>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</si>
  <si>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</si>
  <si>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Guaraciaba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</si>
  <si>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</si>
  <si>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</si>
  <si>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</si>
  <si>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</si>
  <si>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</si>
  <si>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</si>
  <si>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</si>
  <si>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</si>
  <si>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</si>
  <si>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</si>
  <si>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</si>
  <si>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</si>
  <si>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</si>
  <si>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</si>
  <si>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</si>
  <si>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</si>
  <si>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</si>
  <si>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</si>
  <si>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</si>
  <si>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</si>
  <si>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</si>
  <si>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</si>
  <si>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</si>
  <si>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</si>
  <si>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Itajaí</t>
  </si>
  <si>
    <t>Itapema</t>
  </si>
  <si>
    <t>Itapiranga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</si>
  <si>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</si>
  <si>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</si>
  <si>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</si>
  <si>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</si>
  <si>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</si>
  <si>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</si>
  <si>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</si>
  <si>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</si>
  <si>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</si>
  <si>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</si>
  <si>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</si>
  <si>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</si>
  <si>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</si>
  <si>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</si>
  <si>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</si>
  <si>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</si>
  <si>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</si>
  <si>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</si>
  <si>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</si>
  <si>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</si>
  <si>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</si>
  <si>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</si>
  <si>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</si>
  <si>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</si>
  <si>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</si>
  <si>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</si>
  <si>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</si>
  <si>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</si>
  <si>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</si>
  <si>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</si>
  <si>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</si>
  <si>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</si>
  <si>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</si>
  <si>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</si>
  <si>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</si>
  <si>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</si>
  <si>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</si>
  <si>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</si>
  <si>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</si>
  <si>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</si>
  <si>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</si>
  <si>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</si>
  <si>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</si>
  <si>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</si>
  <si>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</si>
  <si>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</si>
  <si>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</si>
  <si>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</si>
  <si>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</si>
  <si>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</si>
  <si>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</si>
  <si>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</si>
  <si>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</si>
  <si>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</si>
  <si>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</si>
  <si>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</si>
  <si>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</si>
  <si>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</si>
  <si>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</si>
  <si>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</si>
  <si>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</si>
  <si>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</si>
  <si>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</si>
  <si>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</si>
  <si>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</si>
  <si>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</si>
  <si>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</si>
  <si>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</si>
  <si>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</si>
  <si>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</si>
  <si>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</si>
  <si>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</si>
  <si>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</si>
  <si>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</si>
  <si>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</si>
  <si>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</si>
  <si>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</si>
  <si>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</si>
  <si>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</si>
  <si>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</si>
  <si>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</si>
  <si>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</si>
  <si>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</si>
  <si>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</si>
  <si>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</si>
  <si>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</si>
  <si>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</si>
  <si>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</si>
  <si>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</si>
  <si>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</si>
  <si>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</si>
  <si>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</si>
  <si>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</si>
  <si>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</si>
  <si>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</si>
  <si>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</si>
  <si>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</si>
  <si>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</si>
  <si>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</si>
  <si>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</si>
  <si>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</si>
  <si>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</si>
  <si>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</si>
  <si>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</si>
  <si>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</si>
  <si>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</si>
  <si>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</si>
  <si>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</si>
  <si>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</si>
  <si>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</si>
  <si>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</si>
  <si>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</si>
  <si>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Domingos</t>
  </si>
  <si>
    <t>São Francisco do Sul</t>
  </si>
  <si>
    <t>São João Batista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</si>
  <si>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</si>
  <si>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</si>
  <si>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</si>
  <si>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</si>
  <si>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</si>
  <si>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</si>
  <si>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</si>
  <si>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</si>
  <si>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</si>
  <si>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</si>
  <si>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</si>
  <si>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</si>
  <si>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</si>
  <si>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</si>
  <si>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</si>
  <si>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</si>
  <si>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</si>
  <si>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</si>
  <si>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</si>
  <si>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</si>
  <si>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</si>
  <si>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</si>
  <si>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</si>
  <si>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</si>
  <si>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</si>
  <si>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</si>
  <si>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</si>
  <si>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</si>
  <si>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</si>
  <si>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</si>
  <si>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</si>
  <si>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</si>
  <si>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</si>
  <si>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</si>
  <si>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</si>
  <si>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</si>
  <si>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</si>
  <si>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</si>
  <si>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</si>
  <si>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</si>
  <si>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</si>
  <si>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</si>
  <si>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</si>
  <si>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</si>
  <si>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</si>
  <si>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</si>
  <si>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</si>
  <si>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</si>
  <si>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</si>
  <si>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</si>
  <si>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Físico</t>
  </si>
  <si>
    <t>Financeiro</t>
  </si>
  <si>
    <t>Oftalmo</t>
  </si>
  <si>
    <t>Ortopedia</t>
  </si>
  <si>
    <t>Otorrino</t>
  </si>
  <si>
    <t>Uro/Nefro</t>
  </si>
  <si>
    <t>Multipla</t>
  </si>
  <si>
    <t>Geral</t>
  </si>
  <si>
    <t>Gineco</t>
  </si>
  <si>
    <t>CM</t>
  </si>
  <si>
    <t>Programação (jul a set 2017)
procedimento + Prêmio</t>
  </si>
  <si>
    <t>AIH</t>
  </si>
  <si>
    <t>APAC</t>
  </si>
  <si>
    <t>Total
Financeiro
AIH + APAC</t>
  </si>
  <si>
    <t>Total Geral</t>
  </si>
  <si>
    <t>Programação Cirurgias Eletivas
Trimestre de julho a setembro de 2017</t>
  </si>
  <si>
    <t>Anexo 01</t>
  </si>
  <si>
    <r>
      <t xml:space="preserve">Para divisão do valor entre procedimentos de registro AIH e APAC o critério utilizado para divisão do valor publicado pela PT nº 1.294/17 foi a série histórica do ano 2016 das faixas distribuídas pela SES, ou seja:
Portanto:
        </t>
    </r>
    <r>
      <rPr>
        <b/>
        <sz val="11"/>
        <color theme="1"/>
        <rFont val="Arial"/>
        <family val="2"/>
      </rPr>
      <t>Total     R$ 8.381.952,16</t>
    </r>
    <r>
      <rPr>
        <sz val="11"/>
        <color theme="1"/>
        <rFont val="Arial"/>
        <family val="2"/>
      </rPr>
      <t xml:space="preserve">
  AIH   (65%) - R$ 5.448.268,90
APAC (35%) - R$ 2.933.683,26
Para divisão da programação em Gestão Plena e Estadual será considerada a Gestão Hospitalar de cada município, municípios com hospital sob Gestão Municipal ficam com a programação financeira da AIH e APAC, para os demais o Teto fica alocada na Gestão estadual da SES para posterior alocação conforme Termo de Adesão. 
</t>
    </r>
  </si>
  <si>
    <t>Alocação conforme
Gestão Hospitalar</t>
  </si>
  <si>
    <t>Municipal
GM</t>
  </si>
  <si>
    <t>Estadual
GE</t>
  </si>
  <si>
    <t>Tipo de Gestão
hospital</t>
  </si>
  <si>
    <t>EST</t>
  </si>
  <si>
    <t>MUC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</si>
</sst>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i/>
      <sz val="18"/>
      <color theme="1"/>
      <name val="Arial"/>
      <family val="2"/>
    </font>
    <font>
      <b/>
      <sz val="2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4" borderId="0" xfId="0" applyFont="1" applyFill="1" applyBorder="1" applyAlignment="1">
      <alignment horizontal="left" vertical="center" indent="5"/>
    </xf>
    <xf numFmtId="0" fontId="3" fillId="4" borderId="0" xfId="0" applyFont="1" applyFill="1" applyBorder="1" applyAlignment="1">
      <alignment horizontal="left" vertical="center" indent="5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6" fillId="2" borderId="11" xfId="0" applyFont="1" applyFill="1" applyBorder="1" applyAlignment="1">
      <alignment horizontal="left" vertical="center" wrapText="1" indent="2"/>
    </xf>
    <xf numFmtId="3" fontId="6" fillId="2" borderId="3" xfId="0" applyNumberFormat="1" applyFont="1" applyFill="1" applyBorder="1" applyAlignment="1">
      <alignment horizontal="right" vertical="center" wrapText="1" indent="2"/>
    </xf>
    <xf numFmtId="164" fontId="6" fillId="2" borderId="3" xfId="1" applyNumberFormat="1" applyFont="1" applyFill="1" applyBorder="1" applyAlignment="1">
      <alignment horizontal="right" vertical="center" wrapText="1" indent="2"/>
    </xf>
    <xf numFmtId="43" fontId="6" fillId="2" borderId="3" xfId="1" applyFont="1" applyFill="1" applyBorder="1" applyAlignment="1">
      <alignment horizontal="righ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3" fontId="6" fillId="2" borderId="2" xfId="0" applyNumberFormat="1" applyFont="1" applyFill="1" applyBorder="1" applyAlignment="1">
      <alignment horizontal="right" vertical="center" wrapText="1" indent="2"/>
    </xf>
    <xf numFmtId="164" fontId="6" fillId="2" borderId="2" xfId="1" applyNumberFormat="1" applyFont="1" applyFill="1" applyBorder="1" applyAlignment="1">
      <alignment horizontal="right" vertical="center" wrapText="1" indent="2"/>
    </xf>
    <xf numFmtId="43" fontId="6" fillId="2" borderId="2" xfId="1" applyFont="1" applyFill="1" applyBorder="1" applyAlignment="1">
      <alignment horizontal="right" vertical="center" wrapText="1" indent="2"/>
    </xf>
    <xf numFmtId="0" fontId="6" fillId="2" borderId="19" xfId="0" applyFont="1" applyFill="1" applyBorder="1" applyAlignment="1">
      <alignment horizontal="left" vertical="center" wrapText="1" indent="2"/>
    </xf>
    <xf numFmtId="3" fontId="6" fillId="2" borderId="19" xfId="0" applyNumberFormat="1" applyFont="1" applyFill="1" applyBorder="1" applyAlignment="1">
      <alignment horizontal="right" vertical="center" wrapText="1" indent="2"/>
    </xf>
    <xf numFmtId="164" fontId="6" fillId="2" borderId="19" xfId="1" applyNumberFormat="1" applyFont="1" applyFill="1" applyBorder="1" applyAlignment="1">
      <alignment horizontal="right" vertical="center" wrapText="1" indent="2"/>
    </xf>
    <xf numFmtId="43" fontId="6" fillId="2" borderId="19" xfId="1" applyFont="1" applyFill="1" applyBorder="1" applyAlignment="1">
      <alignment horizontal="right" vertical="center" wrapText="1" indent="2"/>
    </xf>
    <xf numFmtId="0" fontId="6" fillId="2" borderId="8" xfId="0" applyFont="1" applyFill="1" applyBorder="1" applyAlignment="1">
      <alignment horizontal="left" vertical="center" wrapText="1" indent="2"/>
    </xf>
    <xf numFmtId="3" fontId="6" fillId="2" borderId="8" xfId="0" applyNumberFormat="1" applyFont="1" applyFill="1" applyBorder="1" applyAlignment="1">
      <alignment horizontal="right" vertical="center" wrapText="1" indent="2"/>
    </xf>
    <xf numFmtId="164" fontId="6" fillId="2" borderId="8" xfId="1" applyNumberFormat="1" applyFont="1" applyFill="1" applyBorder="1" applyAlignment="1">
      <alignment horizontal="right" vertical="center" wrapText="1" indent="2"/>
    </xf>
    <xf numFmtId="43" fontId="6" fillId="2" borderId="8" xfId="1" applyFont="1" applyFill="1" applyBorder="1" applyAlignment="1">
      <alignment horizontal="right" vertical="center" wrapText="1" indent="2"/>
    </xf>
    <xf numFmtId="164" fontId="7" fillId="5" borderId="1" xfId="1" applyNumberFormat="1" applyFont="1" applyFill="1" applyBorder="1" applyAlignment="1">
      <alignment vertical="center"/>
    </xf>
    <xf numFmtId="43" fontId="7" fillId="5" borderId="1" xfId="1" applyFont="1" applyFill="1" applyBorder="1" applyAlignment="1">
      <alignment vertical="center"/>
    </xf>
    <xf numFmtId="43" fontId="7" fillId="5" borderId="1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4" fillId="2" borderId="0" xfId="2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Alignment="1">
      <alignment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indent="4"/>
    </xf>
    <xf numFmtId="0" fontId="3" fillId="4" borderId="0" xfId="0" applyFont="1" applyFill="1" applyBorder="1" applyAlignment="1">
      <alignment horizontal="left" vertical="center" indent="4"/>
    </xf>
    <xf numFmtId="0" fontId="8" fillId="4" borderId="0" xfId="0" applyFont="1" applyFill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 wrapText="1" indent="2"/>
    </xf>
    <xf numFmtId="3" fontId="6" fillId="6" borderId="2" xfId="0" applyNumberFormat="1" applyFont="1" applyFill="1" applyBorder="1" applyAlignment="1">
      <alignment horizontal="right" vertical="center" wrapText="1" indent="2"/>
    </xf>
    <xf numFmtId="43" fontId="7" fillId="5" borderId="7" xfId="1" applyFont="1" applyFill="1" applyBorder="1" applyAlignment="1">
      <alignment horizontal="center" vertical="center"/>
    </xf>
    <xf numFmtId="43" fontId="7" fillId="5" borderId="6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 wrapText="1"/>
    </xf>
    <xf numFmtId="43" fontId="5" fillId="3" borderId="10" xfId="1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43" fontId="5" fillId="3" borderId="11" xfId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right" vertical="center" wrapText="1"/>
    </xf>
    <xf numFmtId="43" fontId="5" fillId="3" borderId="14" xfId="1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0</xdr:row>
      <xdr:rowOff>0</xdr:rowOff>
    </xdr:from>
    <xdr:ext cx="428623" cy="519821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36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tabSelected="1" workbookViewId="0">
      <pane ySplit="3570" topLeftCell="A294" activePane="bottomLeft"/>
      <selection activeCell="B7" sqref="B7:B9"/>
      <selection pane="bottomLeft" activeCell="T320" sqref="T320"/>
    </sheetView>
  </sheetViews>
  <sheetFormatPr defaultRowHeight="14.25" x14ac:dyDescent="0.25"/>
  <cols>
    <col min="1" max="1" width="0.85546875" style="4" customWidth="1"/>
    <col min="2" max="2" width="29.140625" style="4" bestFit="1" customWidth="1"/>
    <col min="3" max="3" width="8.85546875" style="4" customWidth="1"/>
    <col min="4" max="4" width="0.85546875" style="5" customWidth="1"/>
    <col min="5" max="5" width="11.7109375" style="4" bestFit="1" customWidth="1"/>
    <col min="6" max="6" width="0.85546875" style="5" customWidth="1"/>
    <col min="7" max="7" width="7.7109375" style="6" bestFit="1" customWidth="1"/>
    <col min="8" max="8" width="14.5703125" style="7" bestFit="1" customWidth="1"/>
    <col min="9" max="9" width="0.85546875" style="5" customWidth="1"/>
    <col min="10" max="10" width="7.7109375" style="6" bestFit="1" customWidth="1"/>
    <col min="11" max="11" width="14.5703125" style="7" bestFit="1" customWidth="1"/>
    <col min="12" max="12" width="1" style="4" customWidth="1"/>
    <col min="13" max="13" width="14.5703125" style="7" bestFit="1" customWidth="1"/>
    <col min="14" max="14" width="1" style="4" customWidth="1"/>
    <col min="15" max="16" width="14.5703125" style="7" bestFit="1" customWidth="1"/>
    <col min="17" max="16384" width="9.140625" style="4"/>
  </cols>
  <sheetData>
    <row r="1" spans="1:16" s="3" customFormat="1" ht="9" customHeight="1" x14ac:dyDescent="0.25">
      <c r="A1" s="1" t="s">
        <v>2</v>
      </c>
      <c r="B1" s="1"/>
      <c r="G1" s="74" t="s">
        <v>318</v>
      </c>
      <c r="H1" s="74"/>
      <c r="J1" s="70" t="s">
        <v>317</v>
      </c>
      <c r="K1" s="70"/>
      <c r="L1" s="70"/>
      <c r="M1" s="70"/>
      <c r="N1" s="70"/>
      <c r="O1" s="70"/>
      <c r="P1" s="70"/>
    </row>
    <row r="2" spans="1:16" s="3" customFormat="1" ht="9" customHeight="1" x14ac:dyDescent="0.25">
      <c r="A2" s="37" t="s">
        <v>3</v>
      </c>
      <c r="B2" s="1"/>
      <c r="G2" s="74"/>
      <c r="H2" s="74"/>
      <c r="J2" s="70"/>
      <c r="K2" s="70"/>
      <c r="L2" s="70"/>
      <c r="M2" s="70"/>
      <c r="N2" s="70"/>
      <c r="O2" s="70"/>
      <c r="P2" s="70"/>
    </row>
    <row r="3" spans="1:16" s="3" customFormat="1" ht="9" customHeight="1" x14ac:dyDescent="0.25">
      <c r="A3" s="37" t="s">
        <v>4</v>
      </c>
      <c r="B3" s="1"/>
      <c r="G3" s="74"/>
      <c r="H3" s="74"/>
      <c r="J3" s="70"/>
      <c r="K3" s="70"/>
      <c r="L3" s="70"/>
      <c r="M3" s="70"/>
      <c r="N3" s="70"/>
      <c r="O3" s="70"/>
      <c r="P3" s="70"/>
    </row>
    <row r="4" spans="1:16" s="3" customFormat="1" ht="9" customHeight="1" x14ac:dyDescent="0.25">
      <c r="A4" s="38" t="s">
        <v>5</v>
      </c>
      <c r="B4" s="2"/>
      <c r="G4" s="74"/>
      <c r="H4" s="74"/>
      <c r="J4" s="70"/>
      <c r="K4" s="70"/>
      <c r="L4" s="70"/>
      <c r="M4" s="70"/>
      <c r="N4" s="70"/>
      <c r="O4" s="70"/>
      <c r="P4" s="70"/>
    </row>
    <row r="5" spans="1:16" ht="23.25" customHeight="1" x14ac:dyDescent="0.25">
      <c r="E5" s="39"/>
      <c r="G5" s="74"/>
      <c r="H5" s="74"/>
      <c r="J5" s="70"/>
      <c r="K5" s="70"/>
      <c r="L5" s="70"/>
      <c r="M5" s="70"/>
      <c r="N5" s="70"/>
      <c r="O5" s="70"/>
      <c r="P5" s="70"/>
    </row>
    <row r="6" spans="1:16" ht="15" customHeight="1" thickBot="1" x14ac:dyDescent="0.3"/>
    <row r="7" spans="1:16" ht="30" customHeight="1" thickBot="1" x14ac:dyDescent="0.3">
      <c r="B7" s="67" t="s">
        <v>0</v>
      </c>
      <c r="C7" s="57" t="s">
        <v>323</v>
      </c>
      <c r="D7" s="8"/>
      <c r="E7" s="57" t="s">
        <v>6</v>
      </c>
      <c r="F7" s="8"/>
      <c r="G7" s="44" t="s">
        <v>312</v>
      </c>
      <c r="H7" s="73"/>
      <c r="I7" s="73"/>
      <c r="J7" s="73"/>
      <c r="K7" s="45"/>
      <c r="M7" s="46" t="s">
        <v>315</v>
      </c>
      <c r="O7" s="44" t="s">
        <v>320</v>
      </c>
      <c r="P7" s="45"/>
    </row>
    <row r="8" spans="1:16" ht="15" customHeight="1" thickBot="1" x14ac:dyDescent="0.3">
      <c r="B8" s="68"/>
      <c r="C8" s="66"/>
      <c r="D8" s="8"/>
      <c r="E8" s="66"/>
      <c r="F8" s="8"/>
      <c r="G8" s="71" t="s">
        <v>313</v>
      </c>
      <c r="H8" s="72"/>
      <c r="I8" s="8"/>
      <c r="J8" s="71" t="s">
        <v>314</v>
      </c>
      <c r="K8" s="72"/>
      <c r="M8" s="65"/>
      <c r="O8" s="46" t="s">
        <v>322</v>
      </c>
      <c r="P8" s="46" t="s">
        <v>321</v>
      </c>
    </row>
    <row r="9" spans="1:16" ht="15.75" customHeight="1" thickBot="1" x14ac:dyDescent="0.3">
      <c r="B9" s="69"/>
      <c r="C9" s="58"/>
      <c r="D9" s="8"/>
      <c r="E9" s="58"/>
      <c r="F9" s="8"/>
      <c r="G9" s="9" t="s">
        <v>302</v>
      </c>
      <c r="H9" s="10" t="s">
        <v>303</v>
      </c>
      <c r="I9" s="8"/>
      <c r="J9" s="9" t="s">
        <v>302</v>
      </c>
      <c r="K9" s="10" t="s">
        <v>303</v>
      </c>
      <c r="M9" s="47"/>
      <c r="O9" s="47"/>
      <c r="P9" s="47"/>
    </row>
    <row r="10" spans="1:16" x14ac:dyDescent="0.25">
      <c r="B10" s="11" t="s">
        <v>7</v>
      </c>
      <c r="C10" s="13" t="s">
        <v>324</v>
      </c>
      <c r="D10" s="12"/>
      <c r="E10" s="13">
        <v>2617</v>
      </c>
      <c r="F10" s="12"/>
      <c r="G10" s="14">
        <f t="shared" ref="G10:G73" si="0">((E10*100%)/$E$305)*G$305</f>
        <v>1.9440489603199276</v>
      </c>
      <c r="H10" s="15">
        <f t="shared" ref="H10:H73" si="1">((E10*100%)/$E$305)*H$305</f>
        <v>2063.2386020771423</v>
      </c>
      <c r="I10" s="12"/>
      <c r="J10" s="14">
        <f t="shared" ref="J10:J73" si="2">((E10*100%)/$E$305)*J$305</f>
        <v>1.9396861411727946</v>
      </c>
      <c r="K10" s="15">
        <f t="shared" ref="K10:K73" si="3">((E10*100%)/$E$305)*K$305</f>
        <v>1110.9746342181297</v>
      </c>
      <c r="M10" s="15">
        <f t="shared" ref="M10:M73" si="4">SUM(H10,K10)</f>
        <v>3174.2132362952721</v>
      </c>
      <c r="O10" s="15">
        <f>IF(C10="EST",H10+K10,0)</f>
        <v>3174.2132362952721</v>
      </c>
      <c r="P10" s="15">
        <f>IF(C10="EST",0,H10+K10)</f>
        <v>0</v>
      </c>
    </row>
    <row r="11" spans="1:16" x14ac:dyDescent="0.25">
      <c r="B11" s="16" t="s">
        <v>8</v>
      </c>
      <c r="C11" s="17" t="s">
        <v>324</v>
      </c>
      <c r="D11" s="12">
        <v>0</v>
      </c>
      <c r="E11" s="17">
        <v>17782</v>
      </c>
      <c r="F11" s="12"/>
      <c r="G11" s="18">
        <f t="shared" si="0"/>
        <v>13.20943011555558</v>
      </c>
      <c r="H11" s="19">
        <f t="shared" si="1"/>
        <v>14019.300275940292</v>
      </c>
      <c r="I11" s="12"/>
      <c r="J11" s="18">
        <f t="shared" si="2"/>
        <v>13.179785618010941</v>
      </c>
      <c r="K11" s="19">
        <f t="shared" si="3"/>
        <v>7548.8540105719467</v>
      </c>
      <c r="M11" s="19">
        <f t="shared" si="4"/>
        <v>21568.154286512239</v>
      </c>
      <c r="O11" s="15">
        <f t="shared" ref="O11:O74" si="5">IF(C11="EST",H11+K11,0)</f>
        <v>21568.154286512239</v>
      </c>
      <c r="P11" s="15">
        <f t="shared" ref="P11:P74" si="6">IF(C11="EST",0,H11+K11)</f>
        <v>0</v>
      </c>
    </row>
    <row r="12" spans="1:16" x14ac:dyDescent="0.25">
      <c r="B12" s="16" t="s">
        <v>9</v>
      </c>
      <c r="C12" s="17" t="s">
        <v>324</v>
      </c>
      <c r="D12" s="12">
        <v>0</v>
      </c>
      <c r="E12" s="17">
        <v>10427</v>
      </c>
      <c r="F12" s="12"/>
      <c r="G12" s="18">
        <f t="shared" si="0"/>
        <v>7.7457388266166927</v>
      </c>
      <c r="H12" s="19">
        <f t="shared" si="1"/>
        <v>8220.6300740765619</v>
      </c>
      <c r="I12" s="12"/>
      <c r="J12" s="18">
        <f t="shared" si="2"/>
        <v>7.7283559014171681</v>
      </c>
      <c r="K12" s="19">
        <f t="shared" si="3"/>
        <v>4426.4931260956973</v>
      </c>
      <c r="M12" s="19">
        <f t="shared" si="4"/>
        <v>12647.12320017226</v>
      </c>
      <c r="O12" s="15">
        <f t="shared" si="5"/>
        <v>12647.12320017226</v>
      </c>
      <c r="P12" s="15">
        <f t="shared" si="6"/>
        <v>0</v>
      </c>
    </row>
    <row r="13" spans="1:16" x14ac:dyDescent="0.25">
      <c r="B13" s="16" t="s">
        <v>10</v>
      </c>
      <c r="C13" s="17" t="s">
        <v>324</v>
      </c>
      <c r="D13" s="12">
        <v>0</v>
      </c>
      <c r="E13" s="17">
        <v>5371</v>
      </c>
      <c r="F13" s="12"/>
      <c r="G13" s="18">
        <f t="shared" si="0"/>
        <v>3.9898689208553044</v>
      </c>
      <c r="H13" s="19">
        <f t="shared" si="1"/>
        <v>4234.4877843929426</v>
      </c>
      <c r="I13" s="12"/>
      <c r="J13" s="18">
        <f t="shared" si="2"/>
        <v>3.9809148888953305</v>
      </c>
      <c r="K13" s="19">
        <f t="shared" si="3"/>
        <v>2280.1088117636896</v>
      </c>
      <c r="M13" s="19">
        <f t="shared" si="4"/>
        <v>6514.5965961566326</v>
      </c>
      <c r="O13" s="15">
        <f t="shared" si="5"/>
        <v>6514.5965961566326</v>
      </c>
      <c r="P13" s="15">
        <f t="shared" si="6"/>
        <v>0</v>
      </c>
    </row>
    <row r="14" spans="1:16" x14ac:dyDescent="0.25">
      <c r="B14" s="16" t="s">
        <v>11</v>
      </c>
      <c r="C14" s="17" t="s">
        <v>324</v>
      </c>
      <c r="D14" s="12">
        <v>0</v>
      </c>
      <c r="E14" s="17">
        <v>7143</v>
      </c>
      <c r="F14" s="12"/>
      <c r="G14" s="18">
        <f t="shared" si="0"/>
        <v>5.3062062375106009</v>
      </c>
      <c r="H14" s="19">
        <f t="shared" si="1"/>
        <v>5631.5297419323751</v>
      </c>
      <c r="I14" s="12"/>
      <c r="J14" s="18">
        <f t="shared" si="2"/>
        <v>5.2942980918598668</v>
      </c>
      <c r="K14" s="19">
        <f t="shared" si="3"/>
        <v>3032.3621750936572</v>
      </c>
      <c r="M14" s="19">
        <f t="shared" si="4"/>
        <v>8663.8919170260324</v>
      </c>
      <c r="O14" s="15">
        <f t="shared" si="5"/>
        <v>8663.8919170260324</v>
      </c>
      <c r="P14" s="15">
        <f t="shared" si="6"/>
        <v>0</v>
      </c>
    </row>
    <row r="15" spans="1:16" x14ac:dyDescent="0.25">
      <c r="B15" s="16" t="s">
        <v>12</v>
      </c>
      <c r="C15" s="17" t="s">
        <v>324</v>
      </c>
      <c r="D15" s="12">
        <v>0</v>
      </c>
      <c r="E15" s="17">
        <v>6412</v>
      </c>
      <c r="F15" s="12"/>
      <c r="G15" s="18">
        <f t="shared" si="0"/>
        <v>4.7631799516894828</v>
      </c>
      <c r="H15" s="19">
        <f t="shared" si="1"/>
        <v>5055.2105145275646</v>
      </c>
      <c r="I15" s="12"/>
      <c r="J15" s="18">
        <f t="shared" si="2"/>
        <v>4.75249046129154</v>
      </c>
      <c r="K15" s="19">
        <f t="shared" si="3"/>
        <v>2722.0364366093422</v>
      </c>
      <c r="M15" s="19">
        <f t="shared" si="4"/>
        <v>7777.2469511369072</v>
      </c>
      <c r="O15" s="15">
        <f t="shared" si="5"/>
        <v>7777.2469511369072</v>
      </c>
      <c r="P15" s="15">
        <f t="shared" si="6"/>
        <v>0</v>
      </c>
    </row>
    <row r="16" spans="1:16" x14ac:dyDescent="0.25">
      <c r="B16" s="16" t="s">
        <v>13</v>
      </c>
      <c r="C16" s="17" t="s">
        <v>324</v>
      </c>
      <c r="D16" s="12">
        <v>0</v>
      </c>
      <c r="E16" s="17">
        <v>2397</v>
      </c>
      <c r="F16" s="12"/>
      <c r="G16" s="18">
        <f t="shared" si="0"/>
        <v>1.7806210767622721</v>
      </c>
      <c r="H16" s="19">
        <f t="shared" si="1"/>
        <v>1889.790954978567</v>
      </c>
      <c r="I16" s="12"/>
      <c r="J16" s="18">
        <f t="shared" si="2"/>
        <v>1.7766250211659107</v>
      </c>
      <c r="K16" s="19">
        <f t="shared" si="3"/>
        <v>1017.579747122987</v>
      </c>
      <c r="M16" s="19">
        <f t="shared" si="4"/>
        <v>2907.3707021015539</v>
      </c>
      <c r="O16" s="15">
        <f t="shared" si="5"/>
        <v>2907.3707021015539</v>
      </c>
      <c r="P16" s="15">
        <f t="shared" si="6"/>
        <v>0</v>
      </c>
    </row>
    <row r="17" spans="2:16" x14ac:dyDescent="0.25">
      <c r="B17" s="16" t="s">
        <v>14</v>
      </c>
      <c r="C17" s="17" t="s">
        <v>324</v>
      </c>
      <c r="D17" s="12">
        <v>0</v>
      </c>
      <c r="E17" s="17">
        <v>6206</v>
      </c>
      <c r="F17" s="12"/>
      <c r="G17" s="18">
        <f t="shared" si="0"/>
        <v>4.6101520243582232</v>
      </c>
      <c r="H17" s="19">
        <f t="shared" si="1"/>
        <v>4892.8004449716254</v>
      </c>
      <c r="I17" s="12"/>
      <c r="J17" s="18">
        <f t="shared" si="2"/>
        <v>4.5998059580123662</v>
      </c>
      <c r="K17" s="19">
        <f t="shared" si="3"/>
        <v>2634.5848605111632</v>
      </c>
      <c r="M17" s="19">
        <f t="shared" si="4"/>
        <v>7527.3853054827887</v>
      </c>
      <c r="O17" s="15">
        <f t="shared" si="5"/>
        <v>7527.3853054827887</v>
      </c>
      <c r="P17" s="15">
        <f t="shared" si="6"/>
        <v>0</v>
      </c>
    </row>
    <row r="18" spans="2:16" x14ac:dyDescent="0.25">
      <c r="B18" s="16" t="s">
        <v>15</v>
      </c>
      <c r="C18" s="17" t="s">
        <v>324</v>
      </c>
      <c r="D18" s="12">
        <v>0</v>
      </c>
      <c r="E18" s="17">
        <v>9905</v>
      </c>
      <c r="F18" s="12"/>
      <c r="G18" s="18">
        <f t="shared" si="0"/>
        <v>7.3579690301753473</v>
      </c>
      <c r="H18" s="19">
        <f t="shared" si="1"/>
        <v>7809.0861114153968</v>
      </c>
      <c r="I18" s="12"/>
      <c r="J18" s="18">
        <f t="shared" si="2"/>
        <v>7.3414563348553807</v>
      </c>
      <c r="K18" s="19">
        <f t="shared" si="3"/>
        <v>4204.8925303517681</v>
      </c>
      <c r="M18" s="19">
        <f t="shared" si="4"/>
        <v>12013.978641767164</v>
      </c>
      <c r="O18" s="15">
        <f t="shared" si="5"/>
        <v>12013.978641767164</v>
      </c>
      <c r="P18" s="15">
        <f t="shared" si="6"/>
        <v>0</v>
      </c>
    </row>
    <row r="19" spans="2:16" x14ac:dyDescent="0.25">
      <c r="B19" s="16" t="s">
        <v>16</v>
      </c>
      <c r="C19" s="17" t="s">
        <v>324</v>
      </c>
      <c r="D19" s="12">
        <v>0</v>
      </c>
      <c r="E19" s="17">
        <v>1977</v>
      </c>
      <c r="F19" s="12"/>
      <c r="G19" s="18">
        <f t="shared" si="0"/>
        <v>1.4686223899703845</v>
      </c>
      <c r="H19" s="19">
        <f t="shared" si="1"/>
        <v>1558.6636286994687</v>
      </c>
      <c r="I19" s="12"/>
      <c r="J19" s="18">
        <f t="shared" si="2"/>
        <v>1.4653265193345872</v>
      </c>
      <c r="K19" s="19">
        <f t="shared" si="3"/>
        <v>839.28041721407806</v>
      </c>
      <c r="M19" s="19">
        <f t="shared" si="4"/>
        <v>2397.9440459135467</v>
      </c>
      <c r="O19" s="15">
        <f t="shared" si="5"/>
        <v>2397.9440459135467</v>
      </c>
      <c r="P19" s="15">
        <f t="shared" si="6"/>
        <v>0</v>
      </c>
    </row>
    <row r="20" spans="2:16" x14ac:dyDescent="0.25">
      <c r="B20" s="16" t="s">
        <v>17</v>
      </c>
      <c r="C20" s="17" t="s">
        <v>324</v>
      </c>
      <c r="D20" s="12">
        <v>0</v>
      </c>
      <c r="E20" s="17">
        <v>5909</v>
      </c>
      <c r="F20" s="12"/>
      <c r="G20" s="18">
        <f t="shared" si="0"/>
        <v>4.3895243815553888</v>
      </c>
      <c r="H20" s="19">
        <f t="shared" si="1"/>
        <v>4658.6461213885495</v>
      </c>
      <c r="I20" s="12"/>
      <c r="J20" s="18">
        <f t="shared" si="2"/>
        <v>4.379673446003074</v>
      </c>
      <c r="K20" s="19">
        <f t="shared" si="3"/>
        <v>2508.5017629327203</v>
      </c>
      <c r="M20" s="19">
        <f t="shared" si="4"/>
        <v>7167.1478843212699</v>
      </c>
      <c r="O20" s="15">
        <f t="shared" si="5"/>
        <v>7167.1478843212699</v>
      </c>
      <c r="P20" s="15">
        <f t="shared" si="6"/>
        <v>0</v>
      </c>
    </row>
    <row r="21" spans="2:16" x14ac:dyDescent="0.25">
      <c r="B21" s="16" t="s">
        <v>18</v>
      </c>
      <c r="C21" s="17" t="s">
        <v>324</v>
      </c>
      <c r="D21" s="12">
        <v>0</v>
      </c>
      <c r="E21" s="17">
        <v>4998</v>
      </c>
      <c r="F21" s="12"/>
      <c r="G21" s="18">
        <f t="shared" si="0"/>
        <v>3.7127843728234611</v>
      </c>
      <c r="H21" s="19">
        <f t="shared" si="1"/>
        <v>3940.4151827212672</v>
      </c>
      <c r="I21" s="12"/>
      <c r="J21" s="18">
        <f t="shared" si="2"/>
        <v>3.7044521717927501</v>
      </c>
      <c r="K21" s="19">
        <f t="shared" si="3"/>
        <v>2121.7620259160153</v>
      </c>
      <c r="M21" s="19">
        <f t="shared" si="4"/>
        <v>6062.1772086372821</v>
      </c>
      <c r="O21" s="15">
        <f t="shared" si="5"/>
        <v>6062.1772086372821</v>
      </c>
      <c r="P21" s="15">
        <f t="shared" si="6"/>
        <v>0</v>
      </c>
    </row>
    <row r="22" spans="2:16" x14ac:dyDescent="0.25">
      <c r="B22" s="16" t="s">
        <v>19</v>
      </c>
      <c r="C22" s="17" t="s">
        <v>324</v>
      </c>
      <c r="D22" s="12">
        <v>0</v>
      </c>
      <c r="E22" s="17">
        <v>7708</v>
      </c>
      <c r="F22" s="12"/>
      <c r="G22" s="18">
        <f t="shared" si="0"/>
        <v>5.7259187566473075</v>
      </c>
      <c r="H22" s="19">
        <f t="shared" si="1"/>
        <v>6076.9748356173532</v>
      </c>
      <c r="I22" s="12"/>
      <c r="J22" s="18">
        <f t="shared" si="2"/>
        <v>5.7130686955139094</v>
      </c>
      <c r="K22" s="19">
        <f t="shared" si="3"/>
        <v>3272.2172260425468</v>
      </c>
      <c r="M22" s="19">
        <f t="shared" si="4"/>
        <v>9349.1920616599</v>
      </c>
      <c r="O22" s="15">
        <f t="shared" si="5"/>
        <v>9349.1920616599</v>
      </c>
      <c r="P22" s="15">
        <f t="shared" si="6"/>
        <v>0</v>
      </c>
    </row>
    <row r="23" spans="2:16" x14ac:dyDescent="0.25">
      <c r="B23" s="16" t="s">
        <v>20</v>
      </c>
      <c r="C23" s="17" t="s">
        <v>324</v>
      </c>
      <c r="D23" s="12">
        <v>0</v>
      </c>
      <c r="E23" s="17">
        <v>3251</v>
      </c>
      <c r="F23" s="12"/>
      <c r="G23" s="18">
        <f t="shared" si="0"/>
        <v>2.4150184065724436</v>
      </c>
      <c r="H23" s="19">
        <f t="shared" si="1"/>
        <v>2563.0831850793998</v>
      </c>
      <c r="I23" s="12"/>
      <c r="J23" s="18">
        <f t="shared" si="2"/>
        <v>2.4095986415562689</v>
      </c>
      <c r="K23" s="19">
        <f t="shared" si="3"/>
        <v>1380.1217179377684</v>
      </c>
      <c r="M23" s="19">
        <f t="shared" si="4"/>
        <v>3943.2049030171684</v>
      </c>
      <c r="O23" s="15">
        <f t="shared" si="5"/>
        <v>3943.2049030171684</v>
      </c>
      <c r="P23" s="15">
        <f t="shared" si="6"/>
        <v>0</v>
      </c>
    </row>
    <row r="24" spans="2:16" x14ac:dyDescent="0.25">
      <c r="B24" s="16" t="s">
        <v>21</v>
      </c>
      <c r="C24" s="17" t="s">
        <v>324</v>
      </c>
      <c r="D24" s="12">
        <v>0</v>
      </c>
      <c r="E24" s="17">
        <v>8223</v>
      </c>
      <c r="F24" s="12"/>
      <c r="G24" s="18">
        <f t="shared" si="0"/>
        <v>6.1084885749754543</v>
      </c>
      <c r="H24" s="19">
        <f t="shared" si="1"/>
        <v>6483.0000095071982</v>
      </c>
      <c r="I24" s="12"/>
      <c r="J24" s="18">
        <f t="shared" si="2"/>
        <v>6.094779953711841</v>
      </c>
      <c r="K24" s="19">
        <f t="shared" si="3"/>
        <v>3490.846166287994</v>
      </c>
      <c r="M24" s="19">
        <f t="shared" si="4"/>
        <v>9973.8461757951918</v>
      </c>
      <c r="O24" s="15">
        <f t="shared" si="5"/>
        <v>9973.8461757951918</v>
      </c>
      <c r="P24" s="15">
        <f t="shared" si="6"/>
        <v>0</v>
      </c>
    </row>
    <row r="25" spans="2:16" x14ac:dyDescent="0.25">
      <c r="B25" s="16" t="s">
        <v>22</v>
      </c>
      <c r="C25" s="17" t="s">
        <v>324</v>
      </c>
      <c r="D25" s="12">
        <v>0</v>
      </c>
      <c r="E25" s="17">
        <v>10432</v>
      </c>
      <c r="F25" s="12"/>
      <c r="G25" s="18">
        <f t="shared" si="0"/>
        <v>7.7494530966975486</v>
      </c>
      <c r="H25" s="19">
        <f t="shared" si="1"/>
        <v>8224.5720660560746</v>
      </c>
      <c r="I25" s="12"/>
      <c r="J25" s="18">
        <f t="shared" si="2"/>
        <v>7.7320618359627797</v>
      </c>
      <c r="K25" s="19">
        <f t="shared" si="3"/>
        <v>4428.6157371660411</v>
      </c>
      <c r="M25" s="19">
        <f t="shared" si="4"/>
        <v>12653.187803222116</v>
      </c>
      <c r="O25" s="15">
        <f t="shared" si="5"/>
        <v>12653.187803222116</v>
      </c>
      <c r="P25" s="15">
        <f t="shared" si="6"/>
        <v>0</v>
      </c>
    </row>
    <row r="26" spans="2:16" x14ac:dyDescent="0.25">
      <c r="B26" s="16" t="s">
        <v>23</v>
      </c>
      <c r="C26" s="17" t="s">
        <v>324</v>
      </c>
      <c r="D26" s="12">
        <v>0</v>
      </c>
      <c r="E26" s="17">
        <v>4278</v>
      </c>
      <c r="F26" s="12"/>
      <c r="G26" s="18">
        <f t="shared" si="0"/>
        <v>3.1779294811802257</v>
      </c>
      <c r="H26" s="19">
        <f t="shared" si="1"/>
        <v>3372.7683376713849</v>
      </c>
      <c r="I26" s="12"/>
      <c r="J26" s="18">
        <f t="shared" si="2"/>
        <v>3.1707975972247668</v>
      </c>
      <c r="K26" s="19">
        <f t="shared" si="3"/>
        <v>1816.1060317864574</v>
      </c>
      <c r="M26" s="19">
        <f t="shared" si="4"/>
        <v>5188.8743694578425</v>
      </c>
      <c r="O26" s="15">
        <f t="shared" si="5"/>
        <v>5188.8743694578425</v>
      </c>
      <c r="P26" s="15">
        <f t="shared" si="6"/>
        <v>0</v>
      </c>
    </row>
    <row r="27" spans="2:16" x14ac:dyDescent="0.25">
      <c r="B27" s="16" t="s">
        <v>24</v>
      </c>
      <c r="C27" s="17" t="s">
        <v>324</v>
      </c>
      <c r="D27" s="12">
        <v>0</v>
      </c>
      <c r="E27" s="17">
        <v>33867</v>
      </c>
      <c r="F27" s="12"/>
      <c r="G27" s="18">
        <f t="shared" si="0"/>
        <v>25.158236965668699</v>
      </c>
      <c r="H27" s="19">
        <f t="shared" si="1"/>
        <v>26700.688474033843</v>
      </c>
      <c r="I27" s="12"/>
      <c r="J27" s="18">
        <f t="shared" si="2"/>
        <v>25.101777051241509</v>
      </c>
      <c r="K27" s="19">
        <f t="shared" si="3"/>
        <v>14377.293823869086</v>
      </c>
      <c r="M27" s="19">
        <f t="shared" si="4"/>
        <v>41077.982297902927</v>
      </c>
      <c r="O27" s="15">
        <f t="shared" si="5"/>
        <v>41077.982297902927</v>
      </c>
      <c r="P27" s="15">
        <f t="shared" si="6"/>
        <v>0</v>
      </c>
    </row>
    <row r="28" spans="2:16" x14ac:dyDescent="0.25">
      <c r="B28" s="16" t="s">
        <v>25</v>
      </c>
      <c r="C28" s="17" t="s">
        <v>324</v>
      </c>
      <c r="D28" s="12">
        <v>0</v>
      </c>
      <c r="E28" s="17">
        <v>66442</v>
      </c>
      <c r="F28" s="12"/>
      <c r="G28" s="18">
        <f t="shared" si="0"/>
        <v>49.356706542444265</v>
      </c>
      <c r="H28" s="19">
        <f t="shared" si="1"/>
        <v>52382.766220561512</v>
      </c>
      <c r="I28" s="12"/>
      <c r="J28" s="18">
        <f t="shared" si="2"/>
        <v>49.24594061589714</v>
      </c>
      <c r="K28" s="19">
        <f t="shared" si="3"/>
        <v>28206.104947161246</v>
      </c>
      <c r="M28" s="19">
        <f t="shared" si="4"/>
        <v>80588.871167722755</v>
      </c>
      <c r="O28" s="15">
        <f t="shared" si="5"/>
        <v>80588.871167722755</v>
      </c>
      <c r="P28" s="15">
        <f t="shared" si="6"/>
        <v>0</v>
      </c>
    </row>
    <row r="29" spans="2:16" x14ac:dyDescent="0.25">
      <c r="B29" s="16" t="s">
        <v>26</v>
      </c>
      <c r="C29" s="17" t="s">
        <v>324</v>
      </c>
      <c r="D29" s="12">
        <v>0</v>
      </c>
      <c r="E29" s="17">
        <v>8431</v>
      </c>
      <c r="F29" s="12"/>
      <c r="G29" s="18">
        <f t="shared" si="0"/>
        <v>6.2630022103390566</v>
      </c>
      <c r="H29" s="19">
        <f t="shared" si="1"/>
        <v>6646.9868758549428</v>
      </c>
      <c r="I29" s="12"/>
      <c r="J29" s="18">
        <f t="shared" si="2"/>
        <v>6.2489468308092597</v>
      </c>
      <c r="K29" s="19">
        <f t="shared" si="3"/>
        <v>3579.1467868143113</v>
      </c>
      <c r="M29" s="19">
        <f t="shared" si="4"/>
        <v>10226.133662669254</v>
      </c>
      <c r="O29" s="15">
        <f t="shared" si="5"/>
        <v>10226.133662669254</v>
      </c>
      <c r="P29" s="15">
        <f t="shared" si="6"/>
        <v>0</v>
      </c>
    </row>
    <row r="30" spans="2:16" x14ac:dyDescent="0.25">
      <c r="B30" s="16" t="s">
        <v>27</v>
      </c>
      <c r="C30" s="17" t="s">
        <v>324</v>
      </c>
      <c r="D30" s="12">
        <v>0</v>
      </c>
      <c r="E30" s="17">
        <v>3564</v>
      </c>
      <c r="F30" s="12"/>
      <c r="G30" s="18">
        <f t="shared" si="0"/>
        <v>2.6475317136340166</v>
      </c>
      <c r="H30" s="19">
        <f t="shared" si="1"/>
        <v>2809.851882996918</v>
      </c>
      <c r="I30" s="12"/>
      <c r="J30" s="18">
        <f t="shared" si="2"/>
        <v>2.6415901441115168</v>
      </c>
      <c r="K30" s="19">
        <f t="shared" si="3"/>
        <v>1512.9971709413123</v>
      </c>
      <c r="M30" s="19">
        <f t="shared" si="4"/>
        <v>4322.8490539382301</v>
      </c>
      <c r="O30" s="15">
        <f t="shared" si="5"/>
        <v>4322.8490539382301</v>
      </c>
      <c r="P30" s="15">
        <f t="shared" si="6"/>
        <v>0</v>
      </c>
    </row>
    <row r="31" spans="2:16" x14ac:dyDescent="0.25">
      <c r="B31" s="20" t="s">
        <v>28</v>
      </c>
      <c r="C31" s="21" t="s">
        <v>324</v>
      </c>
      <c r="D31" s="12">
        <v>0</v>
      </c>
      <c r="E31" s="21">
        <v>2266</v>
      </c>
      <c r="F31" s="12"/>
      <c r="G31" s="22">
        <f t="shared" si="0"/>
        <v>1.6833072006438503</v>
      </c>
      <c r="H31" s="23">
        <f t="shared" si="1"/>
        <v>1786.5107651153246</v>
      </c>
      <c r="I31" s="12"/>
      <c r="J31" s="22">
        <f t="shared" si="2"/>
        <v>1.6795295360709028</v>
      </c>
      <c r="K31" s="23">
        <f t="shared" si="3"/>
        <v>961.96733707997032</v>
      </c>
      <c r="M31" s="23">
        <f t="shared" si="4"/>
        <v>2748.4781021952949</v>
      </c>
      <c r="O31" s="15">
        <f t="shared" si="5"/>
        <v>2748.4781021952949</v>
      </c>
      <c r="P31" s="15">
        <f t="shared" si="6"/>
        <v>0</v>
      </c>
    </row>
    <row r="32" spans="2:16" x14ac:dyDescent="0.25">
      <c r="B32" s="11" t="s">
        <v>29</v>
      </c>
      <c r="C32" s="13" t="s">
        <v>324</v>
      </c>
      <c r="D32" s="12">
        <v>0</v>
      </c>
      <c r="E32" s="13">
        <v>7829</v>
      </c>
      <c r="F32" s="12"/>
      <c r="G32" s="14">
        <f t="shared" si="0"/>
        <v>5.8158040926040169</v>
      </c>
      <c r="H32" s="15">
        <f t="shared" si="1"/>
        <v>6172.3710415215692</v>
      </c>
      <c r="I32" s="12"/>
      <c r="J32" s="14">
        <f t="shared" si="2"/>
        <v>5.8027523115176951</v>
      </c>
      <c r="K32" s="15">
        <f t="shared" si="3"/>
        <v>3323.584413944875</v>
      </c>
      <c r="M32" s="15">
        <f t="shared" si="4"/>
        <v>9495.9554554664446</v>
      </c>
      <c r="O32" s="15">
        <f t="shared" si="5"/>
        <v>9495.9554554664446</v>
      </c>
      <c r="P32" s="15">
        <f t="shared" si="6"/>
        <v>0</v>
      </c>
    </row>
    <row r="33" spans="2:16" x14ac:dyDescent="0.25">
      <c r="B33" s="16" t="s">
        <v>30</v>
      </c>
      <c r="C33" s="17" t="s">
        <v>324</v>
      </c>
      <c r="D33" s="12">
        <v>0</v>
      </c>
      <c r="E33" s="17">
        <v>3268</v>
      </c>
      <c r="F33" s="12"/>
      <c r="G33" s="18">
        <f t="shared" si="0"/>
        <v>2.4276469248473531</v>
      </c>
      <c r="H33" s="19">
        <f t="shared" si="1"/>
        <v>2576.4859578097444</v>
      </c>
      <c r="I33" s="12"/>
      <c r="J33" s="18">
        <f t="shared" si="2"/>
        <v>2.4221988190113461</v>
      </c>
      <c r="K33" s="19">
        <f t="shared" si="3"/>
        <v>1387.3385955769386</v>
      </c>
      <c r="M33" s="19">
        <f t="shared" si="4"/>
        <v>3963.824553386683</v>
      </c>
      <c r="O33" s="15">
        <f t="shared" si="5"/>
        <v>3963.824553386683</v>
      </c>
      <c r="P33" s="15">
        <f t="shared" si="6"/>
        <v>0</v>
      </c>
    </row>
    <row r="34" spans="2:16" x14ac:dyDescent="0.25">
      <c r="B34" s="16" t="s">
        <v>31</v>
      </c>
      <c r="C34" s="17" t="s">
        <v>324</v>
      </c>
      <c r="D34" s="12">
        <v>0</v>
      </c>
      <c r="E34" s="17">
        <v>5681</v>
      </c>
      <c r="F34" s="12"/>
      <c r="G34" s="18">
        <f t="shared" si="0"/>
        <v>4.2201536658683638</v>
      </c>
      <c r="H34" s="19">
        <f t="shared" si="1"/>
        <v>4478.8912871227531</v>
      </c>
      <c r="I34" s="12"/>
      <c r="J34" s="18">
        <f t="shared" si="2"/>
        <v>4.2106828307232123</v>
      </c>
      <c r="K34" s="19">
        <f t="shared" si="3"/>
        <v>2411.7106981250267</v>
      </c>
      <c r="M34" s="19">
        <f t="shared" si="4"/>
        <v>6890.6019852477802</v>
      </c>
      <c r="O34" s="15">
        <f t="shared" si="5"/>
        <v>6890.6019852477802</v>
      </c>
      <c r="P34" s="15">
        <f t="shared" si="6"/>
        <v>0</v>
      </c>
    </row>
    <row r="35" spans="2:16" x14ac:dyDescent="0.25">
      <c r="B35" s="16" t="s">
        <v>32</v>
      </c>
      <c r="C35" s="17" t="s">
        <v>324</v>
      </c>
      <c r="D35" s="12">
        <v>0</v>
      </c>
      <c r="E35" s="17">
        <v>11982</v>
      </c>
      <c r="F35" s="12"/>
      <c r="G35" s="18">
        <f t="shared" si="0"/>
        <v>8.9008768217628464</v>
      </c>
      <c r="H35" s="19">
        <f t="shared" si="1"/>
        <v>9446.5895797051271</v>
      </c>
      <c r="I35" s="12"/>
      <c r="J35" s="18">
        <f t="shared" si="2"/>
        <v>8.8809015451021871</v>
      </c>
      <c r="K35" s="19">
        <f t="shared" si="3"/>
        <v>5086.6251689727287</v>
      </c>
      <c r="M35" s="19">
        <f t="shared" si="4"/>
        <v>14533.214748677856</v>
      </c>
      <c r="O35" s="15">
        <f t="shared" si="5"/>
        <v>14533.214748677856</v>
      </c>
      <c r="P35" s="15">
        <f t="shared" si="6"/>
        <v>0</v>
      </c>
    </row>
    <row r="36" spans="2:16" x14ac:dyDescent="0.25">
      <c r="B36" s="16" t="s">
        <v>33</v>
      </c>
      <c r="C36" s="17" t="s">
        <v>324</v>
      </c>
      <c r="D36" s="12">
        <v>0</v>
      </c>
      <c r="E36" s="17">
        <v>10073</v>
      </c>
      <c r="F36" s="12"/>
      <c r="G36" s="18">
        <f t="shared" si="0"/>
        <v>7.4827685048921015</v>
      </c>
      <c r="H36" s="19">
        <f t="shared" si="1"/>
        <v>7941.5370419270357</v>
      </c>
      <c r="I36" s="12"/>
      <c r="J36" s="18">
        <f t="shared" si="2"/>
        <v>7.4659757355879099</v>
      </c>
      <c r="K36" s="19">
        <f t="shared" si="3"/>
        <v>4276.2122623153309</v>
      </c>
      <c r="M36" s="19">
        <f t="shared" si="4"/>
        <v>12217.749304242367</v>
      </c>
      <c r="O36" s="15">
        <f t="shared" si="5"/>
        <v>12217.749304242367</v>
      </c>
      <c r="P36" s="15">
        <f t="shared" si="6"/>
        <v>0</v>
      </c>
    </row>
    <row r="37" spans="2:16" x14ac:dyDescent="0.25">
      <c r="B37" s="16" t="s">
        <v>34</v>
      </c>
      <c r="C37" s="40" t="s">
        <v>325</v>
      </c>
      <c r="D37" s="12"/>
      <c r="E37" s="17">
        <v>131727</v>
      </c>
      <c r="F37" s="12"/>
      <c r="G37" s="18">
        <f t="shared" si="0"/>
        <v>97.85393098817849</v>
      </c>
      <c r="H37" s="19">
        <f t="shared" si="1"/>
        <v>103853.35549706371</v>
      </c>
      <c r="I37" s="12"/>
      <c r="J37" s="18">
        <f t="shared" si="2"/>
        <v>97.634327977939904</v>
      </c>
      <c r="K37" s="19">
        <f t="shared" si="3"/>
        <v>55921.037692644859</v>
      </c>
      <c r="M37" s="19">
        <f t="shared" si="4"/>
        <v>159774.39318970856</v>
      </c>
      <c r="O37" s="19">
        <f t="shared" si="5"/>
        <v>0</v>
      </c>
      <c r="P37" s="19">
        <f t="shared" si="6"/>
        <v>159774.39318970856</v>
      </c>
    </row>
    <row r="38" spans="2:16" x14ac:dyDescent="0.25">
      <c r="B38" s="16" t="s">
        <v>35</v>
      </c>
      <c r="C38" s="17" t="s">
        <v>324</v>
      </c>
      <c r="D38" s="12"/>
      <c r="E38" s="17">
        <v>10128</v>
      </c>
      <c r="F38" s="12"/>
      <c r="G38" s="18">
        <f t="shared" si="0"/>
        <v>7.5236254757815155</v>
      </c>
      <c r="H38" s="19">
        <f t="shared" si="1"/>
        <v>7984.8989537016796</v>
      </c>
      <c r="I38" s="12"/>
      <c r="J38" s="18">
        <f t="shared" si="2"/>
        <v>7.5067410155896308</v>
      </c>
      <c r="K38" s="19">
        <f t="shared" si="3"/>
        <v>4299.5609840891166</v>
      </c>
      <c r="M38" s="19">
        <f t="shared" si="4"/>
        <v>12284.459937790796</v>
      </c>
      <c r="O38" s="15">
        <f t="shared" si="5"/>
        <v>12284.459937790796</v>
      </c>
      <c r="P38" s="15">
        <f t="shared" si="6"/>
        <v>0</v>
      </c>
    </row>
    <row r="39" spans="2:16" x14ac:dyDescent="0.25">
      <c r="B39" s="16" t="s">
        <v>36</v>
      </c>
      <c r="C39" s="17" t="s">
        <v>324</v>
      </c>
      <c r="D39" s="12"/>
      <c r="E39" s="17">
        <v>21253</v>
      </c>
      <c r="F39" s="12"/>
      <c r="G39" s="18">
        <f t="shared" si="0"/>
        <v>15.787876405685678</v>
      </c>
      <c r="H39" s="19">
        <f t="shared" si="1"/>
        <v>16755.831108118266</v>
      </c>
      <c r="I39" s="12"/>
      <c r="J39" s="18">
        <f t="shared" si="2"/>
        <v>15.752445379574093</v>
      </c>
      <c r="K39" s="19">
        <f t="shared" si="3"/>
        <v>9022.3706156048574</v>
      </c>
      <c r="M39" s="19">
        <f t="shared" si="4"/>
        <v>25778.201723723123</v>
      </c>
      <c r="O39" s="15">
        <f t="shared" si="5"/>
        <v>25778.201723723123</v>
      </c>
      <c r="P39" s="15">
        <f t="shared" si="6"/>
        <v>0</v>
      </c>
    </row>
    <row r="40" spans="2:16" x14ac:dyDescent="0.25">
      <c r="B40" s="16" t="s">
        <v>37</v>
      </c>
      <c r="C40" s="17" t="s">
        <v>324</v>
      </c>
      <c r="D40" s="12"/>
      <c r="E40" s="17">
        <v>12212</v>
      </c>
      <c r="F40" s="12"/>
      <c r="G40" s="18">
        <f t="shared" si="0"/>
        <v>9.0717332454822142</v>
      </c>
      <c r="H40" s="19">
        <f t="shared" si="1"/>
        <v>9627.9212107627282</v>
      </c>
      <c r="I40" s="12"/>
      <c r="J40" s="18">
        <f t="shared" si="2"/>
        <v>9.0513745342002938</v>
      </c>
      <c r="K40" s="19">
        <f t="shared" si="3"/>
        <v>5184.2652782085597</v>
      </c>
      <c r="M40" s="19">
        <f t="shared" si="4"/>
        <v>14812.186488971289</v>
      </c>
      <c r="O40" s="15">
        <f t="shared" si="5"/>
        <v>14812.186488971289</v>
      </c>
      <c r="P40" s="15">
        <f t="shared" si="6"/>
        <v>0</v>
      </c>
    </row>
    <row r="41" spans="2:16" x14ac:dyDescent="0.25">
      <c r="B41" s="16" t="s">
        <v>38</v>
      </c>
      <c r="C41" s="17" t="s">
        <v>324</v>
      </c>
      <c r="D41" s="12"/>
      <c r="E41" s="17">
        <v>2779</v>
      </c>
      <c r="F41" s="12"/>
      <c r="G41" s="18">
        <f t="shared" si="0"/>
        <v>2.0643913109396554</v>
      </c>
      <c r="H41" s="19">
        <f t="shared" si="1"/>
        <v>2190.9591422133658</v>
      </c>
      <c r="I41" s="12"/>
      <c r="J41" s="18">
        <f t="shared" si="2"/>
        <v>2.0597584204505908</v>
      </c>
      <c r="K41" s="19">
        <f t="shared" si="3"/>
        <v>1179.7472328972804</v>
      </c>
      <c r="M41" s="19">
        <f t="shared" si="4"/>
        <v>3370.7063751106461</v>
      </c>
      <c r="O41" s="15">
        <f t="shared" si="5"/>
        <v>3370.7063751106461</v>
      </c>
      <c r="P41" s="15">
        <f t="shared" si="6"/>
        <v>0</v>
      </c>
    </row>
    <row r="42" spans="2:16" x14ac:dyDescent="0.25">
      <c r="B42" s="16" t="s">
        <v>39</v>
      </c>
      <c r="C42" s="17" t="s">
        <v>324</v>
      </c>
      <c r="D42" s="12"/>
      <c r="E42" s="17">
        <v>1764</v>
      </c>
      <c r="F42" s="12"/>
      <c r="G42" s="18">
        <f t="shared" si="0"/>
        <v>1.3103944845259274</v>
      </c>
      <c r="H42" s="19">
        <f t="shared" si="1"/>
        <v>1390.7347703722119</v>
      </c>
      <c r="I42" s="12"/>
      <c r="J42" s="18">
        <f t="shared" si="2"/>
        <v>1.3074537076915589</v>
      </c>
      <c r="K42" s="19">
        <f t="shared" si="3"/>
        <v>748.85718561741726</v>
      </c>
      <c r="M42" s="19">
        <f t="shared" si="4"/>
        <v>2139.5919559896292</v>
      </c>
      <c r="O42" s="15">
        <f t="shared" si="5"/>
        <v>2139.5919559896292</v>
      </c>
      <c r="P42" s="15">
        <f t="shared" si="6"/>
        <v>0</v>
      </c>
    </row>
    <row r="43" spans="2:16" x14ac:dyDescent="0.25">
      <c r="B43" s="16" t="s">
        <v>40</v>
      </c>
      <c r="C43" s="17" t="s">
        <v>324</v>
      </c>
      <c r="D43" s="12"/>
      <c r="E43" s="17">
        <v>27080</v>
      </c>
      <c r="F43" s="12"/>
      <c r="G43" s="18">
        <f t="shared" si="0"/>
        <v>20.116486757915034</v>
      </c>
      <c r="H43" s="19">
        <f t="shared" si="1"/>
        <v>21349.828561042803</v>
      </c>
      <c r="I43" s="12"/>
      <c r="J43" s="18">
        <f t="shared" si="2"/>
        <v>20.071341499029149</v>
      </c>
      <c r="K43" s="19">
        <f t="shared" si="3"/>
        <v>11496.061556983934</v>
      </c>
      <c r="M43" s="19">
        <f t="shared" si="4"/>
        <v>32845.890118026735</v>
      </c>
      <c r="O43" s="15">
        <f t="shared" si="5"/>
        <v>32845.890118026735</v>
      </c>
      <c r="P43" s="15">
        <f t="shared" si="6"/>
        <v>0</v>
      </c>
    </row>
    <row r="44" spans="2:16" x14ac:dyDescent="0.25">
      <c r="B44" s="16" t="s">
        <v>41</v>
      </c>
      <c r="C44" s="17" t="s">
        <v>324</v>
      </c>
      <c r="D44" s="12"/>
      <c r="E44" s="17">
        <v>6276</v>
      </c>
      <c r="F44" s="12"/>
      <c r="G44" s="18">
        <f t="shared" si="0"/>
        <v>4.6621518054902049</v>
      </c>
      <c r="H44" s="19">
        <f t="shared" si="1"/>
        <v>4947.9883326848085</v>
      </c>
      <c r="I44" s="12"/>
      <c r="J44" s="18">
        <f t="shared" si="2"/>
        <v>4.6516890416509202</v>
      </c>
      <c r="K44" s="19">
        <f t="shared" si="3"/>
        <v>2664.301415495981</v>
      </c>
      <c r="M44" s="19">
        <f t="shared" si="4"/>
        <v>7612.2897481807895</v>
      </c>
      <c r="O44" s="15">
        <f t="shared" si="5"/>
        <v>7612.2897481807895</v>
      </c>
      <c r="P44" s="15">
        <f t="shared" si="6"/>
        <v>0</v>
      </c>
    </row>
    <row r="45" spans="2:16" x14ac:dyDescent="0.25">
      <c r="B45" s="16" t="s">
        <v>42</v>
      </c>
      <c r="C45" s="17" t="s">
        <v>324</v>
      </c>
      <c r="D45" s="12"/>
      <c r="E45" s="17">
        <v>2705</v>
      </c>
      <c r="F45" s="12"/>
      <c r="G45" s="18">
        <f t="shared" si="0"/>
        <v>2.0094201137429897</v>
      </c>
      <c r="H45" s="19">
        <f t="shared" si="1"/>
        <v>2132.6176609165723</v>
      </c>
      <c r="I45" s="12"/>
      <c r="J45" s="18">
        <f t="shared" si="2"/>
        <v>2.0049105891755481</v>
      </c>
      <c r="K45" s="19">
        <f t="shared" si="3"/>
        <v>1148.3325890561869</v>
      </c>
      <c r="M45" s="19">
        <f t="shared" si="4"/>
        <v>3280.9502499727591</v>
      </c>
      <c r="O45" s="15">
        <f t="shared" si="5"/>
        <v>3280.9502499727591</v>
      </c>
      <c r="P45" s="15">
        <f t="shared" si="6"/>
        <v>0</v>
      </c>
    </row>
    <row r="46" spans="2:16" x14ac:dyDescent="0.25">
      <c r="B46" s="16" t="s">
        <v>43</v>
      </c>
      <c r="C46" s="17" t="s">
        <v>324</v>
      </c>
      <c r="D46" s="12"/>
      <c r="E46" s="17">
        <v>11297</v>
      </c>
      <c r="F46" s="12"/>
      <c r="G46" s="18">
        <f t="shared" si="0"/>
        <v>8.3920218206856028</v>
      </c>
      <c r="H46" s="19">
        <f t="shared" si="1"/>
        <v>8906.5366785118367</v>
      </c>
      <c r="I46" s="12"/>
      <c r="J46" s="18">
        <f t="shared" si="2"/>
        <v>8.3731885123534813</v>
      </c>
      <c r="K46" s="19">
        <f t="shared" si="3"/>
        <v>4795.8274523355803</v>
      </c>
      <c r="M46" s="19">
        <f t="shared" si="4"/>
        <v>13702.364130847418</v>
      </c>
      <c r="O46" s="15">
        <f t="shared" si="5"/>
        <v>13702.364130847418</v>
      </c>
      <c r="P46" s="15">
        <f t="shared" si="6"/>
        <v>0</v>
      </c>
    </row>
    <row r="47" spans="2:16" x14ac:dyDescent="0.25">
      <c r="B47" s="16" t="s">
        <v>44</v>
      </c>
      <c r="C47" s="40" t="s">
        <v>325</v>
      </c>
      <c r="D47" s="12"/>
      <c r="E47" s="17">
        <v>65528</v>
      </c>
      <c r="F47" s="12"/>
      <c r="G47" s="18">
        <f t="shared" si="0"/>
        <v>48.677737971663817</v>
      </c>
      <c r="H47" s="19">
        <f t="shared" si="1"/>
        <v>51662.170086706523</v>
      </c>
      <c r="I47" s="12"/>
      <c r="J47" s="18">
        <f t="shared" si="2"/>
        <v>48.568495780959445</v>
      </c>
      <c r="K47" s="19">
        <f t="shared" si="3"/>
        <v>27818.091643502332</v>
      </c>
      <c r="M47" s="19">
        <f t="shared" si="4"/>
        <v>79480.261730208847</v>
      </c>
      <c r="O47" s="19">
        <f t="shared" si="5"/>
        <v>0</v>
      </c>
      <c r="P47" s="19">
        <f t="shared" si="6"/>
        <v>79480.261730208847</v>
      </c>
    </row>
    <row r="48" spans="2:16" x14ac:dyDescent="0.25">
      <c r="B48" s="16" t="s">
        <v>45</v>
      </c>
      <c r="C48" s="40" t="s">
        <v>325</v>
      </c>
      <c r="D48" s="12"/>
      <c r="E48" s="17">
        <v>343715</v>
      </c>
      <c r="F48" s="12"/>
      <c r="G48" s="18">
        <f t="shared" si="0"/>
        <v>255.33006816827049</v>
      </c>
      <c r="H48" s="19">
        <f t="shared" si="1"/>
        <v>270984.35464766715</v>
      </c>
      <c r="I48" s="12"/>
      <c r="J48" s="18">
        <f t="shared" si="2"/>
        <v>254.75705846893658</v>
      </c>
      <c r="K48" s="19">
        <f t="shared" si="3"/>
        <v>145914.65280866812</v>
      </c>
      <c r="M48" s="19">
        <f t="shared" si="4"/>
        <v>416899.00745633524</v>
      </c>
      <c r="O48" s="19">
        <f t="shared" si="5"/>
        <v>0</v>
      </c>
      <c r="P48" s="19">
        <f t="shared" si="6"/>
        <v>416899.00745633524</v>
      </c>
    </row>
    <row r="49" spans="2:16" x14ac:dyDescent="0.25">
      <c r="B49" s="16" t="s">
        <v>46</v>
      </c>
      <c r="C49" s="17" t="s">
        <v>324</v>
      </c>
      <c r="D49" s="12"/>
      <c r="E49" s="17">
        <v>3440</v>
      </c>
      <c r="F49" s="12"/>
      <c r="G49" s="18">
        <f t="shared" si="0"/>
        <v>2.5554178156287928</v>
      </c>
      <c r="H49" s="19">
        <f t="shared" si="1"/>
        <v>2712.0904819049938</v>
      </c>
      <c r="I49" s="12"/>
      <c r="J49" s="18">
        <f t="shared" si="2"/>
        <v>2.549682967380364</v>
      </c>
      <c r="K49" s="19">
        <f t="shared" si="3"/>
        <v>1460.3564163967774</v>
      </c>
      <c r="M49" s="19">
        <f t="shared" si="4"/>
        <v>4172.4468983017714</v>
      </c>
      <c r="O49" s="15">
        <f t="shared" si="5"/>
        <v>4172.4468983017714</v>
      </c>
      <c r="P49" s="15">
        <f t="shared" si="6"/>
        <v>0</v>
      </c>
    </row>
    <row r="50" spans="2:16" x14ac:dyDescent="0.25">
      <c r="B50" s="16" t="s">
        <v>47</v>
      </c>
      <c r="C50" s="17" t="s">
        <v>324</v>
      </c>
      <c r="D50" s="12"/>
      <c r="E50" s="17">
        <v>4663</v>
      </c>
      <c r="F50" s="12"/>
      <c r="G50" s="18">
        <f t="shared" si="0"/>
        <v>3.4639282774061222</v>
      </c>
      <c r="H50" s="19">
        <f t="shared" si="1"/>
        <v>3676.3017200938912</v>
      </c>
      <c r="I50" s="12"/>
      <c r="J50" s="18">
        <f t="shared" si="2"/>
        <v>3.4561545572368133</v>
      </c>
      <c r="K50" s="19">
        <f t="shared" si="3"/>
        <v>1979.5470842029572</v>
      </c>
      <c r="M50" s="19">
        <f t="shared" si="4"/>
        <v>5655.8488042968484</v>
      </c>
      <c r="O50" s="15">
        <f t="shared" si="5"/>
        <v>5655.8488042968484</v>
      </c>
      <c r="P50" s="15">
        <f t="shared" si="6"/>
        <v>0</v>
      </c>
    </row>
    <row r="51" spans="2:16" x14ac:dyDescent="0.25">
      <c r="B51" s="16" t="s">
        <v>48</v>
      </c>
      <c r="C51" s="17" t="s">
        <v>324</v>
      </c>
      <c r="D51" s="12"/>
      <c r="E51" s="17">
        <v>2870</v>
      </c>
      <c r="F51" s="12"/>
      <c r="G51" s="18">
        <f t="shared" si="0"/>
        <v>2.1319910264112312</v>
      </c>
      <c r="H51" s="19">
        <f t="shared" si="1"/>
        <v>2262.7033962405035</v>
      </c>
      <c r="I51" s="12"/>
      <c r="J51" s="18">
        <f t="shared" si="2"/>
        <v>2.1272064291807107</v>
      </c>
      <c r="K51" s="19">
        <f t="shared" si="3"/>
        <v>1218.3787543775438</v>
      </c>
      <c r="M51" s="19">
        <f t="shared" si="4"/>
        <v>3481.0821506180473</v>
      </c>
      <c r="O51" s="15">
        <f t="shared" si="5"/>
        <v>3481.0821506180473</v>
      </c>
      <c r="P51" s="15">
        <f t="shared" si="6"/>
        <v>0</v>
      </c>
    </row>
    <row r="52" spans="2:16" x14ac:dyDescent="0.25">
      <c r="B52" s="16" t="s">
        <v>49</v>
      </c>
      <c r="C52" s="17" t="s">
        <v>324</v>
      </c>
      <c r="D52" s="12"/>
      <c r="E52" s="17">
        <v>2153</v>
      </c>
      <c r="F52" s="12"/>
      <c r="G52" s="18">
        <f t="shared" si="0"/>
        <v>1.5993646968165089</v>
      </c>
      <c r="H52" s="19">
        <f t="shared" si="1"/>
        <v>1697.4217463783291</v>
      </c>
      <c r="I52" s="12"/>
      <c r="J52" s="18">
        <f t="shared" si="2"/>
        <v>1.5957754153400943</v>
      </c>
      <c r="K52" s="19">
        <f t="shared" si="3"/>
        <v>913.99632689019234</v>
      </c>
      <c r="M52" s="19">
        <f t="shared" si="4"/>
        <v>2611.4180732685213</v>
      </c>
      <c r="O52" s="15">
        <f t="shared" si="5"/>
        <v>2611.4180732685213</v>
      </c>
      <c r="P52" s="15">
        <f t="shared" si="6"/>
        <v>0</v>
      </c>
    </row>
    <row r="53" spans="2:16" x14ac:dyDescent="0.25">
      <c r="B53" s="16" t="s">
        <v>50</v>
      </c>
      <c r="C53" s="17" t="s">
        <v>324</v>
      </c>
      <c r="D53" s="12"/>
      <c r="E53" s="17">
        <v>9698</v>
      </c>
      <c r="F53" s="12"/>
      <c r="G53" s="18">
        <f t="shared" si="0"/>
        <v>7.2041982488279164</v>
      </c>
      <c r="H53" s="19">
        <f t="shared" si="1"/>
        <v>7645.8876434635549</v>
      </c>
      <c r="I53" s="12"/>
      <c r="J53" s="18">
        <f t="shared" si="2"/>
        <v>7.1880306446670845</v>
      </c>
      <c r="K53" s="19">
        <f t="shared" si="3"/>
        <v>4117.0164320395188</v>
      </c>
      <c r="M53" s="19">
        <f t="shared" si="4"/>
        <v>11762.904075503073</v>
      </c>
      <c r="O53" s="15">
        <f t="shared" si="5"/>
        <v>11762.904075503073</v>
      </c>
      <c r="P53" s="15">
        <f t="shared" si="6"/>
        <v>0</v>
      </c>
    </row>
    <row r="54" spans="2:16" x14ac:dyDescent="0.25">
      <c r="B54" s="16" t="s">
        <v>51</v>
      </c>
      <c r="C54" s="17" t="s">
        <v>324</v>
      </c>
      <c r="D54" s="12"/>
      <c r="E54" s="17">
        <v>18052</v>
      </c>
      <c r="F54" s="12"/>
      <c r="G54" s="18">
        <f t="shared" si="0"/>
        <v>13.410000699921794</v>
      </c>
      <c r="H54" s="19">
        <f t="shared" si="1"/>
        <v>14232.167842833996</v>
      </c>
      <c r="I54" s="12"/>
      <c r="J54" s="18">
        <f t="shared" si="2"/>
        <v>13.379906083473935</v>
      </c>
      <c r="K54" s="19">
        <f t="shared" si="3"/>
        <v>7663.4750083705303</v>
      </c>
      <c r="M54" s="19">
        <f t="shared" si="4"/>
        <v>21895.642851204528</v>
      </c>
      <c r="O54" s="15">
        <f t="shared" si="5"/>
        <v>21895.642851204528</v>
      </c>
      <c r="P54" s="15">
        <f t="shared" si="6"/>
        <v>0</v>
      </c>
    </row>
    <row r="55" spans="2:16" x14ac:dyDescent="0.25">
      <c r="B55" s="16" t="s">
        <v>52</v>
      </c>
      <c r="C55" s="17" t="s">
        <v>324</v>
      </c>
      <c r="D55" s="12"/>
      <c r="E55" s="17">
        <v>5022</v>
      </c>
      <c r="F55" s="12"/>
      <c r="G55" s="18">
        <f t="shared" si="0"/>
        <v>3.7306128692115692</v>
      </c>
      <c r="H55" s="19">
        <f t="shared" si="1"/>
        <v>3959.3367442229305</v>
      </c>
      <c r="I55" s="12"/>
      <c r="J55" s="18">
        <f t="shared" si="2"/>
        <v>3.7222406576116831</v>
      </c>
      <c r="K55" s="19">
        <f t="shared" si="3"/>
        <v>2131.9505590536678</v>
      </c>
      <c r="M55" s="19">
        <f t="shared" si="4"/>
        <v>6091.2873032765983</v>
      </c>
      <c r="O55" s="15">
        <f t="shared" si="5"/>
        <v>6091.2873032765983</v>
      </c>
      <c r="P55" s="15">
        <f t="shared" si="6"/>
        <v>0</v>
      </c>
    </row>
    <row r="56" spans="2:16" x14ac:dyDescent="0.25">
      <c r="B56" s="16" t="s">
        <v>53</v>
      </c>
      <c r="C56" s="17" t="s">
        <v>324</v>
      </c>
      <c r="D56" s="12"/>
      <c r="E56" s="17">
        <v>32209</v>
      </c>
      <c r="F56" s="12"/>
      <c r="G56" s="18">
        <f t="shared" si="0"/>
        <v>23.926585006856918</v>
      </c>
      <c r="H56" s="19">
        <f t="shared" si="1"/>
        <v>25393.523933627312</v>
      </c>
      <c r="I56" s="12"/>
      <c r="J56" s="18">
        <f t="shared" si="2"/>
        <v>23.872889155916909</v>
      </c>
      <c r="K56" s="19">
        <f t="shared" si="3"/>
        <v>13673.435992942967</v>
      </c>
      <c r="M56" s="19">
        <f t="shared" si="4"/>
        <v>39066.959926570278</v>
      </c>
      <c r="O56" s="15">
        <f t="shared" si="5"/>
        <v>39066.959926570278</v>
      </c>
      <c r="P56" s="15">
        <f t="shared" si="6"/>
        <v>0</v>
      </c>
    </row>
    <row r="57" spans="2:16" x14ac:dyDescent="0.25">
      <c r="B57" s="16" t="s">
        <v>54</v>
      </c>
      <c r="C57" s="17" t="s">
        <v>324</v>
      </c>
      <c r="D57" s="12"/>
      <c r="E57" s="17">
        <v>3682</v>
      </c>
      <c r="F57" s="12"/>
      <c r="G57" s="18">
        <f t="shared" si="0"/>
        <v>2.7351884875422137</v>
      </c>
      <c r="H57" s="19">
        <f t="shared" si="1"/>
        <v>2902.8828937134267</v>
      </c>
      <c r="I57" s="12"/>
      <c r="J57" s="18">
        <f t="shared" si="2"/>
        <v>2.7290501993879364</v>
      </c>
      <c r="K57" s="19">
        <f t="shared" si="3"/>
        <v>1563.0907922014344</v>
      </c>
      <c r="M57" s="19">
        <f t="shared" si="4"/>
        <v>4465.9736859148616</v>
      </c>
      <c r="O57" s="15">
        <f t="shared" si="5"/>
        <v>4465.9736859148616</v>
      </c>
      <c r="P57" s="15">
        <f t="shared" si="6"/>
        <v>0</v>
      </c>
    </row>
    <row r="58" spans="2:16" x14ac:dyDescent="0.25">
      <c r="B58" s="16" t="s">
        <v>55</v>
      </c>
      <c r="C58" s="17" t="s">
        <v>324</v>
      </c>
      <c r="D58" s="12"/>
      <c r="E58" s="17">
        <v>2589</v>
      </c>
      <c r="F58" s="12"/>
      <c r="G58" s="18">
        <f t="shared" si="0"/>
        <v>1.9232490478671351</v>
      </c>
      <c r="H58" s="19">
        <f t="shared" si="1"/>
        <v>2041.163446991869</v>
      </c>
      <c r="I58" s="12"/>
      <c r="J58" s="18">
        <f t="shared" si="2"/>
        <v>1.9189329077173729</v>
      </c>
      <c r="K58" s="19">
        <f t="shared" si="3"/>
        <v>1099.0880122242024</v>
      </c>
      <c r="M58" s="19">
        <f t="shared" si="4"/>
        <v>3140.2514592160715</v>
      </c>
      <c r="O58" s="15">
        <f t="shared" si="5"/>
        <v>3140.2514592160715</v>
      </c>
      <c r="P58" s="15">
        <f t="shared" si="6"/>
        <v>0</v>
      </c>
    </row>
    <row r="59" spans="2:16" x14ac:dyDescent="0.25">
      <c r="B59" s="16" t="s">
        <v>56</v>
      </c>
      <c r="C59" s="40" t="s">
        <v>325</v>
      </c>
      <c r="D59" s="12"/>
      <c r="E59" s="17">
        <v>125810</v>
      </c>
      <c r="F59" s="12"/>
      <c r="G59" s="18">
        <f t="shared" si="0"/>
        <v>93.458463774493723</v>
      </c>
      <c r="H59" s="19">
        <f t="shared" si="1"/>
        <v>99188.402188507927</v>
      </c>
      <c r="I59" s="12"/>
      <c r="J59" s="18">
        <f t="shared" si="2"/>
        <v>93.248725036663842</v>
      </c>
      <c r="K59" s="19">
        <f t="shared" si="3"/>
        <v>53409.139751999581</v>
      </c>
      <c r="M59" s="19">
        <f t="shared" si="4"/>
        <v>152597.54194050751</v>
      </c>
      <c r="O59" s="19">
        <f t="shared" si="5"/>
        <v>0</v>
      </c>
      <c r="P59" s="19">
        <f t="shared" si="6"/>
        <v>152597.54194050751</v>
      </c>
    </row>
    <row r="60" spans="2:16" x14ac:dyDescent="0.25">
      <c r="B60" s="16" t="s">
        <v>57</v>
      </c>
      <c r="C60" s="17" t="s">
        <v>324</v>
      </c>
      <c r="D60" s="12"/>
      <c r="E60" s="17">
        <v>76571</v>
      </c>
      <c r="F60" s="12"/>
      <c r="G60" s="18">
        <f t="shared" si="0"/>
        <v>56.881074872241946</v>
      </c>
      <c r="H60" s="19">
        <f t="shared" si="1"/>
        <v>60368.453572659098</v>
      </c>
      <c r="I60" s="12"/>
      <c r="J60" s="18">
        <f t="shared" si="2"/>
        <v>56.753422818395897</v>
      </c>
      <c r="K60" s="19">
        <f t="shared" si="3"/>
        <v>32506.090453464432</v>
      </c>
      <c r="M60" s="19">
        <f t="shared" si="4"/>
        <v>92874.544026123534</v>
      </c>
      <c r="O60" s="15">
        <f t="shared" si="5"/>
        <v>92874.544026123534</v>
      </c>
      <c r="P60" s="15">
        <f t="shared" si="6"/>
        <v>0</v>
      </c>
    </row>
    <row r="61" spans="2:16" x14ac:dyDescent="0.25">
      <c r="B61" s="16" t="s">
        <v>58</v>
      </c>
      <c r="C61" s="17" t="s">
        <v>324</v>
      </c>
      <c r="D61" s="12"/>
      <c r="E61" s="17">
        <v>6228</v>
      </c>
      <c r="F61" s="12"/>
      <c r="G61" s="18">
        <f t="shared" si="0"/>
        <v>4.6264948127139887</v>
      </c>
      <c r="H61" s="19">
        <f t="shared" si="1"/>
        <v>4910.1452096814828</v>
      </c>
      <c r="I61" s="12"/>
      <c r="J61" s="18">
        <f t="shared" si="2"/>
        <v>4.6161120700130551</v>
      </c>
      <c r="K61" s="19">
        <f t="shared" si="3"/>
        <v>2643.924349220677</v>
      </c>
      <c r="M61" s="19">
        <f t="shared" si="4"/>
        <v>7554.0695589021598</v>
      </c>
      <c r="O61" s="15">
        <f t="shared" si="5"/>
        <v>7554.0695589021598</v>
      </c>
      <c r="P61" s="15">
        <f t="shared" si="6"/>
        <v>0</v>
      </c>
    </row>
    <row r="62" spans="2:16" x14ac:dyDescent="0.25">
      <c r="B62" s="16" t="s">
        <v>59</v>
      </c>
      <c r="C62" s="17" t="s">
        <v>324</v>
      </c>
      <c r="D62" s="12"/>
      <c r="E62" s="17">
        <v>3389</v>
      </c>
      <c r="F62" s="12"/>
      <c r="G62" s="18">
        <f t="shared" si="0"/>
        <v>2.5175322608040633</v>
      </c>
      <c r="H62" s="19">
        <f t="shared" si="1"/>
        <v>2671.8821637139604</v>
      </c>
      <c r="I62" s="12"/>
      <c r="J62" s="18">
        <f t="shared" si="2"/>
        <v>2.5118824350151319</v>
      </c>
      <c r="K62" s="19">
        <f t="shared" si="3"/>
        <v>1438.705783479267</v>
      </c>
      <c r="M62" s="19">
        <f t="shared" si="4"/>
        <v>4110.5879471932276</v>
      </c>
      <c r="O62" s="15">
        <f t="shared" si="5"/>
        <v>4110.5879471932276</v>
      </c>
      <c r="P62" s="15">
        <f t="shared" si="6"/>
        <v>0</v>
      </c>
    </row>
    <row r="63" spans="2:16" x14ac:dyDescent="0.25">
      <c r="B63" s="16" t="s">
        <v>60</v>
      </c>
      <c r="C63" s="17" t="s">
        <v>324</v>
      </c>
      <c r="D63" s="12"/>
      <c r="E63" s="17">
        <v>76592</v>
      </c>
      <c r="F63" s="12"/>
      <c r="G63" s="18">
        <f t="shared" si="0"/>
        <v>56.896674806581537</v>
      </c>
      <c r="H63" s="19">
        <f t="shared" si="1"/>
        <v>60385.009938973046</v>
      </c>
      <c r="I63" s="12"/>
      <c r="J63" s="18">
        <f t="shared" si="2"/>
        <v>56.768987743487457</v>
      </c>
      <c r="K63" s="19">
        <f t="shared" si="3"/>
        <v>32515.005419959874</v>
      </c>
      <c r="M63" s="19">
        <f t="shared" si="4"/>
        <v>92900.015358932927</v>
      </c>
      <c r="O63" s="15">
        <f t="shared" si="5"/>
        <v>92900.015358932927</v>
      </c>
      <c r="P63" s="15">
        <f t="shared" si="6"/>
        <v>0</v>
      </c>
    </row>
    <row r="64" spans="2:16" x14ac:dyDescent="0.25">
      <c r="B64" s="16" t="s">
        <v>61</v>
      </c>
      <c r="C64" s="17" t="s">
        <v>324</v>
      </c>
      <c r="D64" s="12"/>
      <c r="E64" s="17">
        <v>12002</v>
      </c>
      <c r="F64" s="12"/>
      <c r="G64" s="18">
        <f t="shared" si="0"/>
        <v>8.91573390208627</v>
      </c>
      <c r="H64" s="19">
        <f t="shared" si="1"/>
        <v>9462.3575476231781</v>
      </c>
      <c r="I64" s="12"/>
      <c r="J64" s="18">
        <f t="shared" si="2"/>
        <v>8.8957252832846319</v>
      </c>
      <c r="K64" s="19">
        <f t="shared" si="3"/>
        <v>5095.1156132541055</v>
      </c>
      <c r="M64" s="19">
        <f t="shared" si="4"/>
        <v>14557.473160877284</v>
      </c>
      <c r="O64" s="15">
        <f t="shared" si="5"/>
        <v>14557.473160877284</v>
      </c>
      <c r="P64" s="15">
        <f t="shared" si="6"/>
        <v>0</v>
      </c>
    </row>
    <row r="65" spans="2:16" x14ac:dyDescent="0.25">
      <c r="B65" s="16" t="s">
        <v>62</v>
      </c>
      <c r="C65" s="17" t="s">
        <v>324</v>
      </c>
      <c r="D65" s="12"/>
      <c r="E65" s="17">
        <v>7237</v>
      </c>
      <c r="F65" s="12"/>
      <c r="G65" s="18">
        <f t="shared" si="0"/>
        <v>5.3760345150306899</v>
      </c>
      <c r="H65" s="19">
        <f t="shared" si="1"/>
        <v>5705.639191147221</v>
      </c>
      <c r="I65" s="12"/>
      <c r="J65" s="18">
        <f t="shared" si="2"/>
        <v>5.3639696613173529</v>
      </c>
      <c r="K65" s="19">
        <f t="shared" si="3"/>
        <v>3072.267263216127</v>
      </c>
      <c r="M65" s="19">
        <f t="shared" si="4"/>
        <v>8777.9064543633485</v>
      </c>
      <c r="O65" s="15">
        <f t="shared" si="5"/>
        <v>8777.9064543633485</v>
      </c>
      <c r="P65" s="15">
        <f t="shared" si="6"/>
        <v>0</v>
      </c>
    </row>
    <row r="66" spans="2:16" x14ac:dyDescent="0.25">
      <c r="B66" s="16" t="s">
        <v>63</v>
      </c>
      <c r="C66" s="17" t="s">
        <v>324</v>
      </c>
      <c r="D66" s="12"/>
      <c r="E66" s="17">
        <v>8890</v>
      </c>
      <c r="F66" s="12"/>
      <c r="G66" s="18">
        <f t="shared" si="0"/>
        <v>6.6039722037616189</v>
      </c>
      <c r="H66" s="19">
        <f t="shared" si="1"/>
        <v>7008.8617395742431</v>
      </c>
      <c r="I66" s="12"/>
      <c r="J66" s="18">
        <f t="shared" si="2"/>
        <v>6.5891516220963489</v>
      </c>
      <c r="K66" s="19">
        <f t="shared" si="3"/>
        <v>3774.0024830719044</v>
      </c>
      <c r="M66" s="19">
        <f t="shared" si="4"/>
        <v>10782.864222646147</v>
      </c>
      <c r="O66" s="15">
        <f t="shared" si="5"/>
        <v>10782.864222646147</v>
      </c>
      <c r="P66" s="15">
        <f t="shared" si="6"/>
        <v>0</v>
      </c>
    </row>
    <row r="67" spans="2:16" x14ac:dyDescent="0.25">
      <c r="B67" s="16" t="s">
        <v>64</v>
      </c>
      <c r="C67" s="17" t="s">
        <v>324</v>
      </c>
      <c r="D67" s="12"/>
      <c r="E67" s="17">
        <v>35383</v>
      </c>
      <c r="F67" s="12"/>
      <c r="G67" s="18">
        <f t="shared" si="0"/>
        <v>26.284403654184178</v>
      </c>
      <c r="H67" s="19">
        <f t="shared" si="1"/>
        <v>27895.90044222221</v>
      </c>
      <c r="I67" s="12"/>
      <c r="J67" s="18">
        <f t="shared" si="2"/>
        <v>26.225416405470764</v>
      </c>
      <c r="K67" s="19">
        <f t="shared" si="3"/>
        <v>15020.869500397435</v>
      </c>
      <c r="M67" s="19">
        <f t="shared" si="4"/>
        <v>42916.769942619649</v>
      </c>
      <c r="O67" s="15">
        <f t="shared" si="5"/>
        <v>42916.769942619649</v>
      </c>
      <c r="P67" s="15">
        <f t="shared" si="6"/>
        <v>0</v>
      </c>
    </row>
    <row r="68" spans="2:16" x14ac:dyDescent="0.25">
      <c r="B68" s="16" t="s">
        <v>65</v>
      </c>
      <c r="C68" s="40" t="s">
        <v>325</v>
      </c>
      <c r="D68" s="12"/>
      <c r="E68" s="17">
        <v>11781</v>
      </c>
      <c r="F68" s="12"/>
      <c r="G68" s="18">
        <f t="shared" si="0"/>
        <v>8.7515631645124436</v>
      </c>
      <c r="H68" s="19">
        <f t="shared" si="1"/>
        <v>9288.1215021287007</v>
      </c>
      <c r="I68" s="12"/>
      <c r="J68" s="18">
        <f t="shared" si="2"/>
        <v>8.7319229763686259</v>
      </c>
      <c r="K68" s="19">
        <f t="shared" si="3"/>
        <v>5001.2962039448939</v>
      </c>
      <c r="M68" s="19">
        <f t="shared" si="4"/>
        <v>14289.417706073595</v>
      </c>
      <c r="O68" s="15">
        <f t="shared" si="5"/>
        <v>0</v>
      </c>
      <c r="P68" s="15">
        <f t="shared" si="6"/>
        <v>14289.417706073595</v>
      </c>
    </row>
    <row r="69" spans="2:16" x14ac:dyDescent="0.25">
      <c r="B69" s="16" t="s">
        <v>66</v>
      </c>
      <c r="C69" s="40" t="s">
        <v>325</v>
      </c>
      <c r="D69" s="12"/>
      <c r="E69" s="17">
        <v>54296</v>
      </c>
      <c r="F69" s="12"/>
      <c r="G69" s="18">
        <f t="shared" si="0"/>
        <v>40.334001662029344</v>
      </c>
      <c r="H69" s="19">
        <f t="shared" si="1"/>
        <v>42806.879303928356</v>
      </c>
      <c r="I69" s="12"/>
      <c r="J69" s="18">
        <f t="shared" si="2"/>
        <v>40.243484417698916</v>
      </c>
      <c r="K69" s="19">
        <f t="shared" si="3"/>
        <v>23049.858135081227</v>
      </c>
      <c r="M69" s="19">
        <f t="shared" si="4"/>
        <v>65856.737439009579</v>
      </c>
      <c r="O69" s="19">
        <f t="shared" si="5"/>
        <v>0</v>
      </c>
      <c r="P69" s="19">
        <f t="shared" si="6"/>
        <v>65856.737439009579</v>
      </c>
    </row>
    <row r="70" spans="2:16" x14ac:dyDescent="0.25">
      <c r="B70" s="16" t="s">
        <v>67</v>
      </c>
      <c r="C70" s="17" t="s">
        <v>324</v>
      </c>
      <c r="D70" s="12"/>
      <c r="E70" s="17">
        <v>2625</v>
      </c>
      <c r="F70" s="12"/>
      <c r="G70" s="18">
        <f t="shared" si="0"/>
        <v>1.9499917924492969</v>
      </c>
      <c r="H70" s="19">
        <f t="shared" si="1"/>
        <v>2069.5457892443633</v>
      </c>
      <c r="I70" s="12"/>
      <c r="J70" s="18">
        <f t="shared" si="2"/>
        <v>1.9456156364457722</v>
      </c>
      <c r="K70" s="19">
        <f t="shared" si="3"/>
        <v>1114.3708119306805</v>
      </c>
      <c r="M70" s="19">
        <f t="shared" si="4"/>
        <v>3183.916601175044</v>
      </c>
      <c r="O70" s="15">
        <f t="shared" si="5"/>
        <v>3183.916601175044</v>
      </c>
      <c r="P70" s="15">
        <f t="shared" si="6"/>
        <v>0</v>
      </c>
    </row>
    <row r="71" spans="2:16" x14ac:dyDescent="0.25">
      <c r="B71" s="16" t="s">
        <v>68</v>
      </c>
      <c r="C71" s="17" t="s">
        <v>324</v>
      </c>
      <c r="D71" s="12"/>
      <c r="E71" s="17">
        <v>22327</v>
      </c>
      <c r="F71" s="12"/>
      <c r="G71" s="18">
        <f t="shared" si="0"/>
        <v>16.585701619053506</v>
      </c>
      <c r="H71" s="19">
        <f t="shared" si="1"/>
        <v>17602.570985317674</v>
      </c>
      <c r="I71" s="12"/>
      <c r="J71" s="18">
        <f t="shared" si="2"/>
        <v>16.548480119971334</v>
      </c>
      <c r="K71" s="19">
        <f t="shared" si="3"/>
        <v>9478.307473514782</v>
      </c>
      <c r="M71" s="19">
        <f t="shared" si="4"/>
        <v>27080.878458832456</v>
      </c>
      <c r="O71" s="15">
        <f t="shared" si="5"/>
        <v>27080.878458832456</v>
      </c>
      <c r="P71" s="15">
        <f t="shared" si="6"/>
        <v>0</v>
      </c>
    </row>
    <row r="72" spans="2:16" x14ac:dyDescent="0.25">
      <c r="B72" s="16" t="s">
        <v>69</v>
      </c>
      <c r="C72" s="17" t="s">
        <v>324</v>
      </c>
      <c r="D72" s="12"/>
      <c r="E72" s="17">
        <v>23982</v>
      </c>
      <c r="F72" s="12"/>
      <c r="G72" s="18">
        <f t="shared" si="0"/>
        <v>17.815125015816776</v>
      </c>
      <c r="H72" s="19">
        <f t="shared" si="1"/>
        <v>18907.370330536502</v>
      </c>
      <c r="I72" s="12"/>
      <c r="J72" s="18">
        <f t="shared" si="2"/>
        <v>17.775144454568576</v>
      </c>
      <c r="K72" s="19">
        <f t="shared" si="3"/>
        <v>10180.891737798696</v>
      </c>
      <c r="M72" s="19">
        <f t="shared" si="4"/>
        <v>29088.2620683352</v>
      </c>
      <c r="O72" s="15">
        <f t="shared" si="5"/>
        <v>29088.2620683352</v>
      </c>
      <c r="P72" s="15">
        <f t="shared" si="6"/>
        <v>0</v>
      </c>
    </row>
    <row r="73" spans="2:16" x14ac:dyDescent="0.25">
      <c r="B73" s="16" t="s">
        <v>70</v>
      </c>
      <c r="C73" s="17" t="s">
        <v>324</v>
      </c>
      <c r="D73" s="12"/>
      <c r="E73" s="17">
        <v>10503</v>
      </c>
      <c r="F73" s="12"/>
      <c r="G73" s="18">
        <f t="shared" si="0"/>
        <v>7.8021957318457016</v>
      </c>
      <c r="H73" s="19">
        <f t="shared" si="1"/>
        <v>8280.5483521651604</v>
      </c>
      <c r="I73" s="12"/>
      <c r="J73" s="18">
        <f t="shared" si="2"/>
        <v>7.7846861065104553</v>
      </c>
      <c r="K73" s="19">
        <f t="shared" si="3"/>
        <v>4458.7568143649287</v>
      </c>
      <c r="M73" s="19">
        <f t="shared" si="4"/>
        <v>12739.305166530088</v>
      </c>
      <c r="O73" s="15">
        <f t="shared" si="5"/>
        <v>12739.305166530088</v>
      </c>
      <c r="P73" s="15">
        <f t="shared" si="6"/>
        <v>0</v>
      </c>
    </row>
    <row r="74" spans="2:16" x14ac:dyDescent="0.25">
      <c r="B74" s="16" t="s">
        <v>71</v>
      </c>
      <c r="C74" s="17" t="s">
        <v>324</v>
      </c>
      <c r="D74" s="12"/>
      <c r="E74" s="17">
        <v>3939</v>
      </c>
      <c r="F74" s="12"/>
      <c r="G74" s="18">
        <f t="shared" ref="G74:G137" si="7">((E74*100%)/$E$305)*G$305</f>
        <v>2.9261019696982022</v>
      </c>
      <c r="H74" s="19">
        <f t="shared" ref="H74:H137" si="8">((E74*100%)/$E$305)*H$305</f>
        <v>3105.5012814603988</v>
      </c>
      <c r="I74" s="12"/>
      <c r="J74" s="18">
        <f t="shared" ref="J74:J137" si="9">((E74*100%)/$E$305)*J$305</f>
        <v>2.9195352350323418</v>
      </c>
      <c r="K74" s="19">
        <f t="shared" ref="K74:K137" si="10">((E74*100%)/$E$305)*K$305</f>
        <v>1672.193001217124</v>
      </c>
      <c r="M74" s="19">
        <f t="shared" ref="M74:M137" si="11">SUM(H74,K74)</f>
        <v>4777.694282677523</v>
      </c>
      <c r="O74" s="15">
        <f t="shared" si="5"/>
        <v>4777.694282677523</v>
      </c>
      <c r="P74" s="15">
        <f t="shared" si="6"/>
        <v>0</v>
      </c>
    </row>
    <row r="75" spans="2:16" x14ac:dyDescent="0.25">
      <c r="B75" s="16" t="s">
        <v>72</v>
      </c>
      <c r="C75" s="17" t="s">
        <v>324</v>
      </c>
      <c r="D75" s="12"/>
      <c r="E75" s="17">
        <v>2768</v>
      </c>
      <c r="F75" s="12"/>
      <c r="G75" s="18">
        <f t="shared" si="7"/>
        <v>2.0562199167617727</v>
      </c>
      <c r="H75" s="19">
        <f t="shared" si="8"/>
        <v>2182.2867598584371</v>
      </c>
      <c r="I75" s="12"/>
      <c r="J75" s="18">
        <f t="shared" si="9"/>
        <v>2.0516053644502468</v>
      </c>
      <c r="K75" s="19">
        <f t="shared" si="10"/>
        <v>1175.0774885425233</v>
      </c>
      <c r="M75" s="19">
        <f t="shared" si="11"/>
        <v>3357.3642484009606</v>
      </c>
      <c r="O75" s="15">
        <f t="shared" ref="O75:O138" si="12">IF(C75="EST",H75+K75,0)</f>
        <v>3357.3642484009606</v>
      </c>
      <c r="P75" s="15">
        <f t="shared" ref="P75:P138" si="13">IF(C75="EST",0,H75+K75)</f>
        <v>0</v>
      </c>
    </row>
    <row r="76" spans="2:16" x14ac:dyDescent="0.25">
      <c r="B76" s="16" t="s">
        <v>73</v>
      </c>
      <c r="C76" s="17" t="s">
        <v>324</v>
      </c>
      <c r="D76" s="12"/>
      <c r="E76" s="17">
        <v>3308</v>
      </c>
      <c r="F76" s="12"/>
      <c r="G76" s="18">
        <f t="shared" si="7"/>
        <v>2.4573610854941998</v>
      </c>
      <c r="H76" s="19">
        <f t="shared" si="8"/>
        <v>2608.0218936458486</v>
      </c>
      <c r="I76" s="12"/>
      <c r="J76" s="18">
        <f t="shared" si="9"/>
        <v>2.4518462953762339</v>
      </c>
      <c r="K76" s="19">
        <f t="shared" si="10"/>
        <v>1404.3194841396919</v>
      </c>
      <c r="M76" s="19">
        <f t="shared" si="11"/>
        <v>4012.3413777855403</v>
      </c>
      <c r="O76" s="15">
        <f t="shared" si="12"/>
        <v>4012.3413777855403</v>
      </c>
      <c r="P76" s="15">
        <f t="shared" si="13"/>
        <v>0</v>
      </c>
    </row>
    <row r="77" spans="2:16" x14ac:dyDescent="0.25">
      <c r="B77" s="16" t="s">
        <v>74</v>
      </c>
      <c r="C77" s="17" t="s">
        <v>324</v>
      </c>
      <c r="D77" s="12"/>
      <c r="E77" s="17">
        <v>2933</v>
      </c>
      <c r="F77" s="12"/>
      <c r="G77" s="18">
        <f t="shared" si="7"/>
        <v>2.1787908294300142</v>
      </c>
      <c r="H77" s="19">
        <f t="shared" si="8"/>
        <v>2312.3724951823683</v>
      </c>
      <c r="I77" s="12"/>
      <c r="J77" s="18">
        <f t="shared" si="9"/>
        <v>2.1739012044554094</v>
      </c>
      <c r="K77" s="19">
        <f t="shared" si="10"/>
        <v>1245.1236538638802</v>
      </c>
      <c r="M77" s="19">
        <f t="shared" si="11"/>
        <v>3557.4961490462483</v>
      </c>
      <c r="O77" s="15">
        <f t="shared" si="12"/>
        <v>3557.4961490462483</v>
      </c>
      <c r="P77" s="15">
        <f t="shared" si="13"/>
        <v>0</v>
      </c>
    </row>
    <row r="78" spans="2:16" x14ac:dyDescent="0.25">
      <c r="B78" s="16" t="s">
        <v>75</v>
      </c>
      <c r="C78" s="40" t="s">
        <v>325</v>
      </c>
      <c r="D78" s="12"/>
      <c r="E78" s="17">
        <v>209553</v>
      </c>
      <c r="F78" s="12"/>
      <c r="G78" s="18">
        <f t="shared" si="7"/>
        <v>155.66728765071522</v>
      </c>
      <c r="H78" s="19">
        <f t="shared" si="8"/>
        <v>165211.24905658056</v>
      </c>
      <c r="I78" s="12"/>
      <c r="J78" s="18">
        <f t="shared" si="9"/>
        <v>155.31794036728414</v>
      </c>
      <c r="K78" s="19">
        <f t="shared" si="10"/>
        <v>88959.903524765657</v>
      </c>
      <c r="M78" s="19">
        <f t="shared" si="11"/>
        <v>254171.15258134622</v>
      </c>
      <c r="O78" s="19">
        <f t="shared" si="12"/>
        <v>0</v>
      </c>
      <c r="P78" s="19">
        <f t="shared" si="13"/>
        <v>254171.15258134622</v>
      </c>
    </row>
    <row r="79" spans="2:16" x14ac:dyDescent="0.25">
      <c r="B79" s="16" t="s">
        <v>76</v>
      </c>
      <c r="C79" s="17" t="s">
        <v>324</v>
      </c>
      <c r="D79" s="12"/>
      <c r="E79" s="17">
        <v>16301</v>
      </c>
      <c r="F79" s="12"/>
      <c r="G79" s="18">
        <f t="shared" si="7"/>
        <v>12.109263317606091</v>
      </c>
      <c r="H79" s="19">
        <f t="shared" si="8"/>
        <v>12851.682251608519</v>
      </c>
      <c r="I79" s="12"/>
      <c r="J79" s="18">
        <f t="shared" si="9"/>
        <v>12.082087805600965</v>
      </c>
      <c r="K79" s="19">
        <f t="shared" si="10"/>
        <v>6920.1366115360088</v>
      </c>
      <c r="M79" s="19">
        <f t="shared" si="11"/>
        <v>19771.81886314453</v>
      </c>
      <c r="O79" s="15">
        <f t="shared" si="12"/>
        <v>19771.81886314453</v>
      </c>
      <c r="P79" s="15">
        <f t="shared" si="13"/>
        <v>0</v>
      </c>
    </row>
    <row r="80" spans="2:16" x14ac:dyDescent="0.25">
      <c r="B80" s="16" t="s">
        <v>77</v>
      </c>
      <c r="C80" s="40" t="s">
        <v>325</v>
      </c>
      <c r="D80" s="12"/>
      <c r="E80" s="17">
        <v>73206</v>
      </c>
      <c r="F80" s="12"/>
      <c r="G80" s="18">
        <f t="shared" si="7"/>
        <v>54.381371107825991</v>
      </c>
      <c r="H80" s="19">
        <f t="shared" si="8"/>
        <v>57715.492970446794</v>
      </c>
      <c r="I80" s="12"/>
      <c r="J80" s="18">
        <f t="shared" si="9"/>
        <v>54.259328869199692</v>
      </c>
      <c r="K80" s="19">
        <f t="shared" si="10"/>
        <v>31077.573203122814</v>
      </c>
      <c r="M80" s="19">
        <f t="shared" si="11"/>
        <v>88793.066173569605</v>
      </c>
      <c r="O80" s="19">
        <f t="shared" si="12"/>
        <v>0</v>
      </c>
      <c r="P80" s="19">
        <f t="shared" si="13"/>
        <v>88793.066173569605</v>
      </c>
    </row>
    <row r="81" spans="2:16" x14ac:dyDescent="0.25">
      <c r="B81" s="16" t="s">
        <v>78</v>
      </c>
      <c r="C81" s="17" t="s">
        <v>324</v>
      </c>
      <c r="D81" s="12"/>
      <c r="E81" s="17">
        <v>4253</v>
      </c>
      <c r="F81" s="12"/>
      <c r="G81" s="18">
        <f t="shared" si="7"/>
        <v>3.1593581307759462</v>
      </c>
      <c r="H81" s="19">
        <f t="shared" si="8"/>
        <v>3353.0583777738193</v>
      </c>
      <c r="I81" s="12"/>
      <c r="J81" s="18">
        <f t="shared" si="9"/>
        <v>3.1522679244967118</v>
      </c>
      <c r="K81" s="19">
        <f t="shared" si="10"/>
        <v>1805.4929764347366</v>
      </c>
      <c r="M81" s="19">
        <f t="shared" si="11"/>
        <v>5158.5513542085555</v>
      </c>
      <c r="O81" s="15">
        <f t="shared" si="12"/>
        <v>5158.5513542085555</v>
      </c>
      <c r="P81" s="15">
        <f t="shared" si="13"/>
        <v>0</v>
      </c>
    </row>
    <row r="82" spans="2:16" x14ac:dyDescent="0.25">
      <c r="B82" s="16" t="s">
        <v>79</v>
      </c>
      <c r="C82" s="17" t="s">
        <v>324</v>
      </c>
      <c r="D82" s="12"/>
      <c r="E82" s="17">
        <v>10165</v>
      </c>
      <c r="F82" s="12"/>
      <c r="G82" s="18">
        <f t="shared" si="7"/>
        <v>7.5511110743798486</v>
      </c>
      <c r="H82" s="19">
        <f t="shared" si="8"/>
        <v>8014.0696943500761</v>
      </c>
      <c r="I82" s="12"/>
      <c r="J82" s="18">
        <f t="shared" si="9"/>
        <v>7.5341649312271519</v>
      </c>
      <c r="K82" s="19">
        <f t="shared" si="10"/>
        <v>4315.2683060096633</v>
      </c>
      <c r="M82" s="19">
        <f t="shared" si="11"/>
        <v>12329.338000359739</v>
      </c>
      <c r="O82" s="15">
        <f t="shared" si="12"/>
        <v>12329.338000359739</v>
      </c>
      <c r="P82" s="15">
        <f t="shared" si="13"/>
        <v>0</v>
      </c>
    </row>
    <row r="83" spans="2:16" x14ac:dyDescent="0.25">
      <c r="B83" s="16" t="s">
        <v>80</v>
      </c>
      <c r="C83" s="17" t="s">
        <v>324</v>
      </c>
      <c r="D83" s="12"/>
      <c r="E83" s="17">
        <v>2541</v>
      </c>
      <c r="F83" s="12"/>
      <c r="G83" s="18">
        <f t="shared" si="7"/>
        <v>1.8875920550909193</v>
      </c>
      <c r="H83" s="19">
        <f t="shared" si="8"/>
        <v>2003.3203239885436</v>
      </c>
      <c r="I83" s="12"/>
      <c r="J83" s="18">
        <f t="shared" si="9"/>
        <v>1.8833559360795076</v>
      </c>
      <c r="K83" s="19">
        <f t="shared" si="10"/>
        <v>1078.7109459488986</v>
      </c>
      <c r="M83" s="19">
        <f t="shared" si="11"/>
        <v>3082.0312699374422</v>
      </c>
      <c r="O83" s="15">
        <f t="shared" si="12"/>
        <v>3082.0312699374422</v>
      </c>
      <c r="P83" s="15">
        <f t="shared" si="13"/>
        <v>0</v>
      </c>
    </row>
    <row r="84" spans="2:16" x14ac:dyDescent="0.25">
      <c r="B84" s="16" t="s">
        <v>81</v>
      </c>
      <c r="C84" s="17" t="s">
        <v>324</v>
      </c>
      <c r="D84" s="12"/>
      <c r="E84" s="17">
        <v>13591</v>
      </c>
      <c r="F84" s="12"/>
      <c r="G84" s="18">
        <f t="shared" si="7"/>
        <v>10.096128933782245</v>
      </c>
      <c r="H84" s="19">
        <f t="shared" si="8"/>
        <v>10715.122598712433</v>
      </c>
      <c r="I84" s="12"/>
      <c r="J84" s="18">
        <f t="shared" si="9"/>
        <v>10.073471281879804</v>
      </c>
      <c r="K84" s="19">
        <f t="shared" si="10"/>
        <v>5769.6814114094768</v>
      </c>
      <c r="M84" s="19">
        <f t="shared" si="11"/>
        <v>16484.804010121909</v>
      </c>
      <c r="O84" s="15">
        <f t="shared" si="12"/>
        <v>16484.804010121909</v>
      </c>
      <c r="P84" s="15">
        <f t="shared" si="13"/>
        <v>0</v>
      </c>
    </row>
    <row r="85" spans="2:16" x14ac:dyDescent="0.25">
      <c r="B85" s="16" t="s">
        <v>82</v>
      </c>
      <c r="C85" s="17" t="s">
        <v>324</v>
      </c>
      <c r="D85" s="12"/>
      <c r="E85" s="17">
        <v>15337</v>
      </c>
      <c r="F85" s="12"/>
      <c r="G85" s="18">
        <f t="shared" si="7"/>
        <v>11.393152046017091</v>
      </c>
      <c r="H85" s="19">
        <f t="shared" si="8"/>
        <v>12091.666197958397</v>
      </c>
      <c r="I85" s="12"/>
      <c r="J85" s="18">
        <f t="shared" si="9"/>
        <v>11.367583625207164</v>
      </c>
      <c r="K85" s="19">
        <f t="shared" si="10"/>
        <v>6510.8971971736546</v>
      </c>
      <c r="M85" s="19">
        <f t="shared" si="11"/>
        <v>18602.563395132052</v>
      </c>
      <c r="O85" s="15">
        <f t="shared" si="12"/>
        <v>18602.563395132052</v>
      </c>
      <c r="P85" s="15">
        <f t="shared" si="13"/>
        <v>0</v>
      </c>
    </row>
    <row r="86" spans="2:16" x14ac:dyDescent="0.25">
      <c r="B86" s="16" t="s">
        <v>83</v>
      </c>
      <c r="C86" s="40" t="s">
        <v>325</v>
      </c>
      <c r="D86" s="12"/>
      <c r="E86" s="17">
        <v>209153</v>
      </c>
      <c r="F86" s="12"/>
      <c r="G86" s="18">
        <f t="shared" si="7"/>
        <v>155.37014604424678</v>
      </c>
      <c r="H86" s="19">
        <f t="shared" si="8"/>
        <v>164895.88969821954</v>
      </c>
      <c r="I86" s="12"/>
      <c r="J86" s="18">
        <f t="shared" si="9"/>
        <v>155.02146560363528</v>
      </c>
      <c r="K86" s="19">
        <f t="shared" si="10"/>
        <v>88790.094639138144</v>
      </c>
      <c r="M86" s="19">
        <f t="shared" si="11"/>
        <v>253685.98433735769</v>
      </c>
      <c r="O86" s="19">
        <f t="shared" si="12"/>
        <v>0</v>
      </c>
      <c r="P86" s="19">
        <f t="shared" si="13"/>
        <v>253685.98433735769</v>
      </c>
    </row>
    <row r="87" spans="2:16" x14ac:dyDescent="0.25">
      <c r="B87" s="16" t="s">
        <v>84</v>
      </c>
      <c r="C87" s="17" t="s">
        <v>324</v>
      </c>
      <c r="D87" s="12"/>
      <c r="E87" s="17">
        <v>11020</v>
      </c>
      <c r="F87" s="12"/>
      <c r="G87" s="18">
        <f t="shared" si="7"/>
        <v>8.186251258206191</v>
      </c>
      <c r="H87" s="19">
        <f t="shared" si="8"/>
        <v>8688.1503228468118</v>
      </c>
      <c r="I87" s="12"/>
      <c r="J87" s="18">
        <f t="shared" si="9"/>
        <v>8.1678797385266328</v>
      </c>
      <c r="K87" s="19">
        <f t="shared" si="10"/>
        <v>4678.2347990385133</v>
      </c>
      <c r="M87" s="19">
        <f t="shared" si="11"/>
        <v>13366.385121885325</v>
      </c>
      <c r="O87" s="15">
        <f t="shared" si="12"/>
        <v>13366.385121885325</v>
      </c>
      <c r="P87" s="15">
        <f t="shared" si="13"/>
        <v>0</v>
      </c>
    </row>
    <row r="88" spans="2:16" x14ac:dyDescent="0.25">
      <c r="B88" s="16" t="s">
        <v>85</v>
      </c>
      <c r="C88" s="17" t="s">
        <v>324</v>
      </c>
      <c r="D88" s="12"/>
      <c r="E88" s="17">
        <v>1949</v>
      </c>
      <c r="F88" s="12"/>
      <c r="G88" s="18">
        <f t="shared" si="7"/>
        <v>1.4478224775175923</v>
      </c>
      <c r="H88" s="19">
        <f t="shared" si="8"/>
        <v>1536.5884736141957</v>
      </c>
      <c r="I88" s="12"/>
      <c r="J88" s="18">
        <f t="shared" si="9"/>
        <v>1.4445732858791658</v>
      </c>
      <c r="K88" s="19">
        <f t="shared" si="10"/>
        <v>827.39379522015099</v>
      </c>
      <c r="M88" s="19">
        <f t="shared" si="11"/>
        <v>2363.9822688343465</v>
      </c>
      <c r="O88" s="15">
        <f t="shared" si="12"/>
        <v>2363.9822688343465</v>
      </c>
      <c r="P88" s="15">
        <f t="shared" si="13"/>
        <v>0</v>
      </c>
    </row>
    <row r="89" spans="2:16" x14ac:dyDescent="0.25">
      <c r="B89" s="16" t="s">
        <v>86</v>
      </c>
      <c r="C89" s="17" t="s">
        <v>324</v>
      </c>
      <c r="D89" s="12"/>
      <c r="E89" s="17">
        <v>39399</v>
      </c>
      <c r="F89" s="12"/>
      <c r="G89" s="18">
        <f t="shared" si="7"/>
        <v>29.267705383127563</v>
      </c>
      <c r="H89" s="19">
        <f t="shared" si="8"/>
        <v>31062.108400167112</v>
      </c>
      <c r="I89" s="12"/>
      <c r="J89" s="18">
        <f t="shared" si="9"/>
        <v>29.202023032505515</v>
      </c>
      <c r="K89" s="19">
        <f t="shared" si="10"/>
        <v>16725.750712097859</v>
      </c>
      <c r="M89" s="19">
        <f t="shared" si="11"/>
        <v>47787.859112264967</v>
      </c>
      <c r="O89" s="15">
        <f t="shared" si="12"/>
        <v>47787.859112264967</v>
      </c>
      <c r="P89" s="15">
        <f t="shared" si="13"/>
        <v>0</v>
      </c>
    </row>
    <row r="90" spans="2:16" x14ac:dyDescent="0.25">
      <c r="B90" s="16" t="s">
        <v>87</v>
      </c>
      <c r="C90" s="17" t="s">
        <v>324</v>
      </c>
      <c r="D90" s="12"/>
      <c r="E90" s="17">
        <v>8452</v>
      </c>
      <c r="F90" s="12"/>
      <c r="G90" s="18">
        <f t="shared" si="7"/>
        <v>6.2786021446786506</v>
      </c>
      <c r="H90" s="19">
        <f t="shared" si="8"/>
        <v>6663.5432421688984</v>
      </c>
      <c r="I90" s="12"/>
      <c r="J90" s="18">
        <f t="shared" si="9"/>
        <v>6.2645117559008252</v>
      </c>
      <c r="K90" s="19">
        <f t="shared" si="10"/>
        <v>3588.0617533097566</v>
      </c>
      <c r="M90" s="19">
        <f t="shared" si="11"/>
        <v>10251.604995478654</v>
      </c>
      <c r="O90" s="15">
        <f t="shared" si="12"/>
        <v>10251.604995478654</v>
      </c>
      <c r="P90" s="15">
        <f t="shared" si="13"/>
        <v>0</v>
      </c>
    </row>
    <row r="91" spans="2:16" x14ac:dyDescent="0.25">
      <c r="B91" s="16" t="s">
        <v>88</v>
      </c>
      <c r="C91" s="40" t="s">
        <v>325</v>
      </c>
      <c r="D91" s="12"/>
      <c r="E91" s="17">
        <v>15395</v>
      </c>
      <c r="F91" s="12"/>
      <c r="G91" s="18">
        <f t="shared" si="7"/>
        <v>11.436237578955019</v>
      </c>
      <c r="H91" s="19">
        <f t="shared" si="8"/>
        <v>12137.39330492075</v>
      </c>
      <c r="I91" s="12"/>
      <c r="J91" s="18">
        <f t="shared" si="9"/>
        <v>11.410572465936252</v>
      </c>
      <c r="K91" s="19">
        <f t="shared" si="10"/>
        <v>6535.519485589648</v>
      </c>
      <c r="M91" s="19">
        <f t="shared" si="11"/>
        <v>18672.912790510396</v>
      </c>
      <c r="O91" s="15">
        <f t="shared" si="12"/>
        <v>0</v>
      </c>
      <c r="P91" s="15">
        <f t="shared" si="13"/>
        <v>18672.912790510396</v>
      </c>
    </row>
    <row r="92" spans="2:16" x14ac:dyDescent="0.25">
      <c r="B92" s="16" t="s">
        <v>89</v>
      </c>
      <c r="C92" s="17" t="s">
        <v>324</v>
      </c>
      <c r="D92" s="12"/>
      <c r="E92" s="17">
        <v>4039</v>
      </c>
      <c r="F92" s="12"/>
      <c r="G92" s="18">
        <f t="shared" si="7"/>
        <v>3.000387371315318</v>
      </c>
      <c r="H92" s="19">
        <f t="shared" si="8"/>
        <v>3184.3411210506597</v>
      </c>
      <c r="I92" s="12"/>
      <c r="J92" s="18">
        <f t="shared" si="9"/>
        <v>2.9936539259445611</v>
      </c>
      <c r="K92" s="19">
        <f t="shared" si="10"/>
        <v>1714.6452226240069</v>
      </c>
      <c r="M92" s="19">
        <f t="shared" si="11"/>
        <v>4898.9863436746664</v>
      </c>
      <c r="O92" s="15">
        <f t="shared" si="12"/>
        <v>4898.9863436746664</v>
      </c>
      <c r="P92" s="15">
        <f t="shared" si="13"/>
        <v>0</v>
      </c>
    </row>
    <row r="93" spans="2:16" x14ac:dyDescent="0.25">
      <c r="B93" s="16" t="s">
        <v>90</v>
      </c>
      <c r="C93" s="17" t="s">
        <v>324</v>
      </c>
      <c r="D93" s="12"/>
      <c r="E93" s="17">
        <v>3990</v>
      </c>
      <c r="F93" s="12"/>
      <c r="G93" s="18">
        <f t="shared" si="7"/>
        <v>2.9639875245229312</v>
      </c>
      <c r="H93" s="19">
        <f t="shared" si="8"/>
        <v>3145.7095996514317</v>
      </c>
      <c r="I93" s="12"/>
      <c r="J93" s="18">
        <f t="shared" si="9"/>
        <v>2.9573357673975735</v>
      </c>
      <c r="K93" s="19">
        <f t="shared" si="10"/>
        <v>1693.8436341346342</v>
      </c>
      <c r="M93" s="19">
        <f t="shared" si="11"/>
        <v>4839.5532337860659</v>
      </c>
      <c r="O93" s="15">
        <f t="shared" si="12"/>
        <v>4839.5532337860659</v>
      </c>
      <c r="P93" s="15">
        <f t="shared" si="13"/>
        <v>0</v>
      </c>
    </row>
    <row r="94" spans="2:16" x14ac:dyDescent="0.25">
      <c r="B94" s="16" t="s">
        <v>91</v>
      </c>
      <c r="C94" s="17" t="s">
        <v>324</v>
      </c>
      <c r="D94" s="12"/>
      <c r="E94" s="17">
        <v>3167</v>
      </c>
      <c r="F94" s="12"/>
      <c r="G94" s="18">
        <f t="shared" si="7"/>
        <v>2.352618669214066</v>
      </c>
      <c r="H94" s="19">
        <f t="shared" si="8"/>
        <v>2496.8577198235798</v>
      </c>
      <c r="I94" s="12"/>
      <c r="J94" s="18">
        <f t="shared" si="9"/>
        <v>2.3473389411900039</v>
      </c>
      <c r="K94" s="19">
        <f t="shared" si="10"/>
        <v>1344.4618519559865</v>
      </c>
      <c r="M94" s="19">
        <f t="shared" si="11"/>
        <v>3841.3195717795661</v>
      </c>
      <c r="O94" s="15">
        <f t="shared" si="12"/>
        <v>3841.3195717795661</v>
      </c>
      <c r="P94" s="15">
        <f t="shared" si="13"/>
        <v>0</v>
      </c>
    </row>
    <row r="95" spans="2:16" x14ac:dyDescent="0.25">
      <c r="B95" s="16" t="s">
        <v>92</v>
      </c>
      <c r="C95" s="17" t="s">
        <v>324</v>
      </c>
      <c r="D95" s="12"/>
      <c r="E95" s="17">
        <v>2077</v>
      </c>
      <c r="F95" s="12"/>
      <c r="G95" s="18">
        <f t="shared" si="7"/>
        <v>1.5429077915875009</v>
      </c>
      <c r="H95" s="19">
        <f t="shared" si="8"/>
        <v>1637.5034682897303</v>
      </c>
      <c r="I95" s="12"/>
      <c r="J95" s="18">
        <f t="shared" si="9"/>
        <v>1.5394452102468072</v>
      </c>
      <c r="K95" s="19">
        <f t="shared" si="10"/>
        <v>881.73263862096121</v>
      </c>
      <c r="M95" s="19">
        <f t="shared" si="11"/>
        <v>2519.2361069106914</v>
      </c>
      <c r="O95" s="15">
        <f t="shared" si="12"/>
        <v>2519.2361069106914</v>
      </c>
      <c r="P95" s="15">
        <f t="shared" si="13"/>
        <v>0</v>
      </c>
    </row>
    <row r="96" spans="2:16" x14ac:dyDescent="0.25">
      <c r="B96" s="16" t="s">
        <v>93</v>
      </c>
      <c r="C96" s="17" t="s">
        <v>324</v>
      </c>
      <c r="D96" s="12"/>
      <c r="E96" s="17">
        <v>4472</v>
      </c>
      <c r="F96" s="12"/>
      <c r="G96" s="18">
        <f t="shared" si="7"/>
        <v>3.3220431603174307</v>
      </c>
      <c r="H96" s="19">
        <f t="shared" si="8"/>
        <v>3525.7176264764921</v>
      </c>
      <c r="I96" s="12"/>
      <c r="J96" s="18">
        <f t="shared" si="9"/>
        <v>3.3145878575944736</v>
      </c>
      <c r="K96" s="19">
        <f t="shared" si="10"/>
        <v>1898.4633413158106</v>
      </c>
      <c r="M96" s="19">
        <f t="shared" si="11"/>
        <v>5424.1809677923029</v>
      </c>
      <c r="O96" s="15">
        <f t="shared" si="12"/>
        <v>5424.1809677923029</v>
      </c>
      <c r="P96" s="15">
        <f t="shared" si="13"/>
        <v>0</v>
      </c>
    </row>
    <row r="97" spans="2:16" x14ac:dyDescent="0.25">
      <c r="B97" s="16" t="s">
        <v>94</v>
      </c>
      <c r="C97" s="17" t="s">
        <v>324</v>
      </c>
      <c r="D97" s="12"/>
      <c r="E97" s="17">
        <v>10758</v>
      </c>
      <c r="F97" s="12"/>
      <c r="G97" s="18">
        <f t="shared" si="7"/>
        <v>7.991623505969347</v>
      </c>
      <c r="H97" s="19">
        <f t="shared" si="8"/>
        <v>8481.589943120327</v>
      </c>
      <c r="I97" s="12"/>
      <c r="J97" s="18">
        <f t="shared" si="9"/>
        <v>7.9736887683366158</v>
      </c>
      <c r="K97" s="19">
        <f t="shared" si="10"/>
        <v>4567.0099789524802</v>
      </c>
      <c r="M97" s="19">
        <f t="shared" si="11"/>
        <v>13048.599922072808</v>
      </c>
      <c r="O97" s="15">
        <f t="shared" si="12"/>
        <v>13048.599922072808</v>
      </c>
      <c r="P97" s="15">
        <f t="shared" si="13"/>
        <v>0</v>
      </c>
    </row>
    <row r="98" spans="2:16" x14ac:dyDescent="0.25">
      <c r="B98" s="16" t="s">
        <v>95</v>
      </c>
      <c r="C98" s="17" t="s">
        <v>324</v>
      </c>
      <c r="D98" s="12"/>
      <c r="E98" s="17">
        <v>1597</v>
      </c>
      <c r="F98" s="12"/>
      <c r="G98" s="18">
        <f t="shared" si="7"/>
        <v>1.1863378638253437</v>
      </c>
      <c r="H98" s="19">
        <f t="shared" si="8"/>
        <v>1259.0722382564754</v>
      </c>
      <c r="I98" s="12"/>
      <c r="J98" s="18">
        <f t="shared" si="9"/>
        <v>1.1836754938681517</v>
      </c>
      <c r="K98" s="19">
        <f t="shared" si="10"/>
        <v>677.96197586792255</v>
      </c>
      <c r="M98" s="19">
        <f t="shared" si="11"/>
        <v>1937.034214124398</v>
      </c>
      <c r="O98" s="15">
        <f t="shared" si="12"/>
        <v>1937.034214124398</v>
      </c>
      <c r="P98" s="15">
        <f t="shared" si="13"/>
        <v>0</v>
      </c>
    </row>
    <row r="99" spans="2:16" x14ac:dyDescent="0.25">
      <c r="B99" s="16" t="s">
        <v>96</v>
      </c>
      <c r="C99" s="40" t="s">
        <v>325</v>
      </c>
      <c r="D99" s="12"/>
      <c r="E99" s="41">
        <v>477798</v>
      </c>
      <c r="F99" s="12"/>
      <c r="G99" s="18">
        <f t="shared" si="7"/>
        <v>354.93416321854824</v>
      </c>
      <c r="H99" s="19">
        <f t="shared" si="8"/>
        <v>376695.1767654774</v>
      </c>
      <c r="I99" s="12"/>
      <c r="J99" s="18">
        <f t="shared" si="9"/>
        <v>354.1376228047684</v>
      </c>
      <c r="K99" s="19">
        <f t="shared" si="10"/>
        <v>202835.86483765914</v>
      </c>
      <c r="M99" s="19">
        <f t="shared" si="11"/>
        <v>579531.04160313657</v>
      </c>
      <c r="O99" s="15">
        <f t="shared" si="12"/>
        <v>0</v>
      </c>
      <c r="P99" s="15">
        <f t="shared" si="13"/>
        <v>579531.04160313657</v>
      </c>
    </row>
    <row r="100" spans="2:16" x14ac:dyDescent="0.25">
      <c r="B100" s="16" t="s">
        <v>97</v>
      </c>
      <c r="C100" s="17" t="s">
        <v>324</v>
      </c>
      <c r="D100" s="12"/>
      <c r="E100" s="17">
        <v>2562</v>
      </c>
      <c r="F100" s="12"/>
      <c r="G100" s="18">
        <f t="shared" si="7"/>
        <v>1.9031919894305136</v>
      </c>
      <c r="H100" s="19">
        <f t="shared" si="8"/>
        <v>2019.8766903024982</v>
      </c>
      <c r="I100" s="12"/>
      <c r="J100" s="18">
        <f t="shared" si="9"/>
        <v>1.8989208611710735</v>
      </c>
      <c r="K100" s="19">
        <f t="shared" si="10"/>
        <v>1087.6259124443441</v>
      </c>
      <c r="M100" s="19">
        <f t="shared" si="11"/>
        <v>3107.5026027468421</v>
      </c>
      <c r="O100" s="15">
        <f t="shared" si="12"/>
        <v>3107.5026027468421</v>
      </c>
      <c r="P100" s="15">
        <f t="shared" si="13"/>
        <v>0</v>
      </c>
    </row>
    <row r="101" spans="2:16" x14ac:dyDescent="0.25">
      <c r="B101" s="16" t="s">
        <v>98</v>
      </c>
      <c r="C101" s="17" t="s">
        <v>324</v>
      </c>
      <c r="D101" s="12"/>
      <c r="E101" s="17">
        <v>25560</v>
      </c>
      <c r="F101" s="12"/>
      <c r="G101" s="18">
        <f t="shared" si="7"/>
        <v>18.987348653334866</v>
      </c>
      <c r="H101" s="19">
        <f t="shared" si="8"/>
        <v>20151.462999270825</v>
      </c>
      <c r="I101" s="12"/>
      <c r="J101" s="18">
        <f t="shared" si="9"/>
        <v>18.944737397163404</v>
      </c>
      <c r="K101" s="19">
        <f t="shared" si="10"/>
        <v>10850.78779159931</v>
      </c>
      <c r="M101" s="19">
        <f t="shared" si="11"/>
        <v>31002.250790870137</v>
      </c>
      <c r="O101" s="15">
        <f t="shared" si="12"/>
        <v>31002.250790870137</v>
      </c>
      <c r="P101" s="15">
        <f t="shared" si="13"/>
        <v>0</v>
      </c>
    </row>
    <row r="102" spans="2:16" x14ac:dyDescent="0.25">
      <c r="B102" s="16" t="s">
        <v>99</v>
      </c>
      <c r="C102" s="17" t="s">
        <v>324</v>
      </c>
      <c r="D102" s="12"/>
      <c r="E102" s="17">
        <v>36102</v>
      </c>
      <c r="F102" s="12"/>
      <c r="G102" s="18">
        <f t="shared" si="7"/>
        <v>26.818515691811246</v>
      </c>
      <c r="H102" s="19">
        <f t="shared" si="8"/>
        <v>28462.758888876189</v>
      </c>
      <c r="I102" s="12"/>
      <c r="J102" s="18">
        <f t="shared" si="9"/>
        <v>26.758329793129626</v>
      </c>
      <c r="K102" s="19">
        <f t="shared" si="10"/>
        <v>15326.100972312925</v>
      </c>
      <c r="M102" s="19">
        <f t="shared" si="11"/>
        <v>43788.859861189114</v>
      </c>
      <c r="O102" s="15">
        <f t="shared" si="12"/>
        <v>43788.859861189114</v>
      </c>
      <c r="P102" s="15">
        <f t="shared" si="13"/>
        <v>0</v>
      </c>
    </row>
    <row r="103" spans="2:16" x14ac:dyDescent="0.25">
      <c r="B103" s="16" t="s">
        <v>100</v>
      </c>
      <c r="C103" s="17" t="s">
        <v>324</v>
      </c>
      <c r="D103" s="12"/>
      <c r="E103" s="17">
        <v>2197</v>
      </c>
      <c r="F103" s="12"/>
      <c r="G103" s="18">
        <f t="shared" si="7"/>
        <v>1.63205027352804</v>
      </c>
      <c r="H103" s="19">
        <f t="shared" si="8"/>
        <v>1732.1112757980441</v>
      </c>
      <c r="I103" s="12"/>
      <c r="J103" s="18">
        <f t="shared" si="9"/>
        <v>1.6283876393414711</v>
      </c>
      <c r="K103" s="19">
        <f t="shared" si="10"/>
        <v>932.67530430922091</v>
      </c>
      <c r="M103" s="19">
        <f t="shared" si="11"/>
        <v>2664.7865801072649</v>
      </c>
      <c r="O103" s="15">
        <f t="shared" si="12"/>
        <v>2664.7865801072649</v>
      </c>
      <c r="P103" s="15">
        <f t="shared" si="13"/>
        <v>0</v>
      </c>
    </row>
    <row r="104" spans="2:16" x14ac:dyDescent="0.25">
      <c r="B104" s="16" t="s">
        <v>101</v>
      </c>
      <c r="C104" s="17" t="s">
        <v>324</v>
      </c>
      <c r="D104" s="12"/>
      <c r="E104" s="17">
        <v>3137</v>
      </c>
      <c r="F104" s="12"/>
      <c r="G104" s="18">
        <f t="shared" si="7"/>
        <v>2.3303330487289311</v>
      </c>
      <c r="H104" s="19">
        <f t="shared" si="8"/>
        <v>2473.2057679465015</v>
      </c>
      <c r="I104" s="12"/>
      <c r="J104" s="18">
        <f t="shared" si="9"/>
        <v>2.3251033339163381</v>
      </c>
      <c r="K104" s="19">
        <f t="shared" si="10"/>
        <v>1331.7261855339218</v>
      </c>
      <c r="M104" s="19">
        <f t="shared" si="11"/>
        <v>3804.9319534804235</v>
      </c>
      <c r="O104" s="15">
        <f t="shared" si="12"/>
        <v>3804.9319534804235</v>
      </c>
      <c r="P104" s="15">
        <f t="shared" si="13"/>
        <v>0</v>
      </c>
    </row>
    <row r="105" spans="2:16" x14ac:dyDescent="0.25">
      <c r="B105" s="16" t="s">
        <v>102</v>
      </c>
      <c r="C105" s="17" t="s">
        <v>324</v>
      </c>
      <c r="D105" s="12"/>
      <c r="E105" s="17">
        <v>21573</v>
      </c>
      <c r="F105" s="12"/>
      <c r="G105" s="18">
        <f t="shared" si="7"/>
        <v>16.02558969086045</v>
      </c>
      <c r="H105" s="19">
        <f t="shared" si="8"/>
        <v>17008.118594807103</v>
      </c>
      <c r="I105" s="12"/>
      <c r="J105" s="18">
        <f t="shared" si="9"/>
        <v>15.989625190493197</v>
      </c>
      <c r="K105" s="19">
        <f t="shared" si="10"/>
        <v>9158.2177241068839</v>
      </c>
      <c r="M105" s="19">
        <f t="shared" si="11"/>
        <v>26166.336318913985</v>
      </c>
      <c r="O105" s="15">
        <f t="shared" si="12"/>
        <v>26166.336318913985</v>
      </c>
      <c r="P105" s="15">
        <f t="shared" si="13"/>
        <v>0</v>
      </c>
    </row>
    <row r="106" spans="2:16" x14ac:dyDescent="0.25">
      <c r="B106" s="16" t="s">
        <v>103</v>
      </c>
      <c r="C106" s="17" t="s">
        <v>324</v>
      </c>
      <c r="D106" s="12"/>
      <c r="E106" s="17">
        <v>17134</v>
      </c>
      <c r="F106" s="12"/>
      <c r="G106" s="18">
        <f t="shared" si="7"/>
        <v>12.728060713076667</v>
      </c>
      <c r="H106" s="19">
        <f t="shared" si="8"/>
        <v>13508.418115395396</v>
      </c>
      <c r="I106" s="12"/>
      <c r="J106" s="18">
        <f t="shared" si="9"/>
        <v>12.699496500899755</v>
      </c>
      <c r="K106" s="19">
        <f t="shared" si="10"/>
        <v>7273.7636158553441</v>
      </c>
      <c r="M106" s="19">
        <f t="shared" si="11"/>
        <v>20782.181731250741</v>
      </c>
      <c r="O106" s="15">
        <f t="shared" si="12"/>
        <v>20782.181731250741</v>
      </c>
      <c r="P106" s="15">
        <f t="shared" si="13"/>
        <v>0</v>
      </c>
    </row>
    <row r="107" spans="2:16" x14ac:dyDescent="0.25">
      <c r="B107" s="16" t="s">
        <v>104</v>
      </c>
      <c r="C107" s="40" t="s">
        <v>325</v>
      </c>
      <c r="D107" s="12"/>
      <c r="E107" s="17">
        <v>66213</v>
      </c>
      <c r="F107" s="12"/>
      <c r="G107" s="18">
        <f t="shared" si="7"/>
        <v>49.186592972741067</v>
      </c>
      <c r="H107" s="19">
        <f t="shared" si="8"/>
        <v>52202.222987899811</v>
      </c>
      <c r="I107" s="12"/>
      <c r="J107" s="18">
        <f t="shared" si="9"/>
        <v>49.076208813708156</v>
      </c>
      <c r="K107" s="19">
        <f t="shared" si="10"/>
        <v>28108.889360139485</v>
      </c>
      <c r="M107" s="19">
        <f t="shared" si="11"/>
        <v>80311.1123480393</v>
      </c>
      <c r="O107" s="19">
        <f t="shared" si="12"/>
        <v>0</v>
      </c>
      <c r="P107" s="19">
        <f t="shared" si="13"/>
        <v>80311.1123480393</v>
      </c>
    </row>
    <row r="108" spans="2:16" x14ac:dyDescent="0.25">
      <c r="B108" s="16" t="s">
        <v>105</v>
      </c>
      <c r="C108" s="17" t="s">
        <v>324</v>
      </c>
      <c r="D108" s="12"/>
      <c r="E108" s="17">
        <v>14087</v>
      </c>
      <c r="F108" s="12"/>
      <c r="G108" s="18">
        <f t="shared" si="7"/>
        <v>10.46458452580314</v>
      </c>
      <c r="H108" s="19">
        <f t="shared" si="8"/>
        <v>11106.168203080129</v>
      </c>
      <c r="I108" s="12"/>
      <c r="J108" s="18">
        <f t="shared" si="9"/>
        <v>10.441099988804416</v>
      </c>
      <c r="K108" s="19">
        <f t="shared" si="10"/>
        <v>5980.2444295876167</v>
      </c>
      <c r="M108" s="19">
        <f t="shared" si="11"/>
        <v>17086.412632667747</v>
      </c>
      <c r="O108" s="15">
        <f t="shared" si="12"/>
        <v>17086.412632667747</v>
      </c>
      <c r="P108" s="15">
        <f t="shared" si="13"/>
        <v>0</v>
      </c>
    </row>
    <row r="109" spans="2:16" x14ac:dyDescent="0.25">
      <c r="B109" s="16" t="s">
        <v>106</v>
      </c>
      <c r="C109" s="17" t="s">
        <v>324</v>
      </c>
      <c r="D109" s="12"/>
      <c r="E109" s="17">
        <v>6507</v>
      </c>
      <c r="F109" s="12"/>
      <c r="G109" s="18">
        <f t="shared" si="7"/>
        <v>4.8337510832257422</v>
      </c>
      <c r="H109" s="19">
        <f t="shared" si="8"/>
        <v>5130.1083621383123</v>
      </c>
      <c r="I109" s="12"/>
      <c r="J109" s="18">
        <f t="shared" si="9"/>
        <v>4.8229032176581486</v>
      </c>
      <c r="K109" s="19">
        <f t="shared" si="10"/>
        <v>2762.366046945881</v>
      </c>
      <c r="M109" s="19">
        <f t="shared" si="11"/>
        <v>7892.4744090841932</v>
      </c>
      <c r="O109" s="15">
        <f t="shared" si="12"/>
        <v>7892.4744090841932</v>
      </c>
      <c r="P109" s="15">
        <f t="shared" si="13"/>
        <v>0</v>
      </c>
    </row>
    <row r="110" spans="2:16" x14ac:dyDescent="0.25">
      <c r="B110" s="16" t="s">
        <v>107</v>
      </c>
      <c r="C110" s="17" t="s">
        <v>324</v>
      </c>
      <c r="D110" s="12"/>
      <c r="E110" s="17">
        <v>11313</v>
      </c>
      <c r="F110" s="12"/>
      <c r="G110" s="18">
        <f t="shared" si="7"/>
        <v>8.4039074849443409</v>
      </c>
      <c r="H110" s="19">
        <f t="shared" si="8"/>
        <v>8919.1510528462786</v>
      </c>
      <c r="I110" s="12"/>
      <c r="J110" s="18">
        <f t="shared" si="9"/>
        <v>8.385047502899436</v>
      </c>
      <c r="K110" s="19">
        <f t="shared" si="10"/>
        <v>4802.6198077606814</v>
      </c>
      <c r="M110" s="19">
        <f t="shared" si="11"/>
        <v>13721.770860606961</v>
      </c>
      <c r="O110" s="15">
        <f t="shared" si="12"/>
        <v>13721.770860606961</v>
      </c>
      <c r="P110" s="15">
        <f t="shared" si="13"/>
        <v>0</v>
      </c>
    </row>
    <row r="111" spans="2:16" x14ac:dyDescent="0.25">
      <c r="B111" s="16" t="s">
        <v>108</v>
      </c>
      <c r="C111" s="17" t="s">
        <v>324</v>
      </c>
      <c r="D111" s="12"/>
      <c r="E111" s="17">
        <v>22174</v>
      </c>
      <c r="F111" s="12"/>
      <c r="G111" s="18">
        <f t="shared" si="7"/>
        <v>16.472044954579317</v>
      </c>
      <c r="H111" s="19">
        <f t="shared" si="8"/>
        <v>17481.946030744573</v>
      </c>
      <c r="I111" s="12"/>
      <c r="J111" s="18">
        <f t="shared" si="9"/>
        <v>16.435078522875639</v>
      </c>
      <c r="K111" s="19">
        <f t="shared" si="10"/>
        <v>9413.3555747622504</v>
      </c>
      <c r="M111" s="19">
        <f t="shared" si="11"/>
        <v>26895.301605506822</v>
      </c>
      <c r="O111" s="15">
        <f t="shared" si="12"/>
        <v>26895.301605506822</v>
      </c>
      <c r="P111" s="15">
        <f t="shared" si="13"/>
        <v>0</v>
      </c>
    </row>
    <row r="112" spans="2:16" x14ac:dyDescent="0.25">
      <c r="B112" s="16" t="s">
        <v>109</v>
      </c>
      <c r="C112" s="17" t="s">
        <v>324</v>
      </c>
      <c r="D112" s="12"/>
      <c r="E112" s="17">
        <v>10316</v>
      </c>
      <c r="F112" s="12"/>
      <c r="G112" s="18">
        <f t="shared" si="7"/>
        <v>7.6632820308216933</v>
      </c>
      <c r="H112" s="19">
        <f t="shared" si="8"/>
        <v>8133.1178521313705</v>
      </c>
      <c r="I112" s="12"/>
      <c r="J112" s="18">
        <f t="shared" si="9"/>
        <v>7.6460841545046039</v>
      </c>
      <c r="K112" s="19">
        <f t="shared" si="10"/>
        <v>4379.3711603340571</v>
      </c>
      <c r="M112" s="19">
        <f t="shared" si="11"/>
        <v>12512.489012465427</v>
      </c>
      <c r="O112" s="15">
        <f t="shared" si="12"/>
        <v>12512.489012465427</v>
      </c>
      <c r="P112" s="15">
        <f t="shared" si="13"/>
        <v>0</v>
      </c>
    </row>
    <row r="113" spans="2:16" x14ac:dyDescent="0.25">
      <c r="B113" s="16" t="s">
        <v>110</v>
      </c>
      <c r="C113" s="40" t="s">
        <v>325</v>
      </c>
      <c r="D113" s="12"/>
      <c r="E113" s="17">
        <v>41879</v>
      </c>
      <c r="F113" s="12"/>
      <c r="G113" s="18">
        <f t="shared" si="7"/>
        <v>31.109983343232038</v>
      </c>
      <c r="H113" s="19">
        <f t="shared" si="8"/>
        <v>33017.336422005596</v>
      </c>
      <c r="I113" s="12"/>
      <c r="J113" s="18">
        <f t="shared" si="9"/>
        <v>31.040166567128569</v>
      </c>
      <c r="K113" s="19">
        <f t="shared" si="10"/>
        <v>17778.56580298856</v>
      </c>
      <c r="M113" s="19">
        <f t="shared" si="11"/>
        <v>50795.902224994155</v>
      </c>
      <c r="O113" s="19">
        <f t="shared" si="12"/>
        <v>0</v>
      </c>
      <c r="P113" s="19">
        <f t="shared" si="13"/>
        <v>50795.902224994155</v>
      </c>
    </row>
    <row r="114" spans="2:16" x14ac:dyDescent="0.25">
      <c r="B114" s="16" t="s">
        <v>111</v>
      </c>
      <c r="C114" s="17" t="s">
        <v>324</v>
      </c>
      <c r="D114" s="12"/>
      <c r="E114" s="17">
        <v>5118</v>
      </c>
      <c r="F114" s="12"/>
      <c r="G114" s="18">
        <f t="shared" si="7"/>
        <v>3.8019268547640008</v>
      </c>
      <c r="H114" s="19">
        <f t="shared" si="8"/>
        <v>4035.022990229581</v>
      </c>
      <c r="I114" s="12"/>
      <c r="J114" s="18">
        <f t="shared" si="9"/>
        <v>3.7933946008874142</v>
      </c>
      <c r="K114" s="19">
        <f t="shared" si="10"/>
        <v>2172.7046916042755</v>
      </c>
      <c r="M114" s="19">
        <f t="shared" si="11"/>
        <v>6207.727681833856</v>
      </c>
      <c r="O114" s="15">
        <f t="shared" si="12"/>
        <v>6207.727681833856</v>
      </c>
      <c r="P114" s="15">
        <f t="shared" si="13"/>
        <v>0</v>
      </c>
    </row>
    <row r="115" spans="2:16" x14ac:dyDescent="0.25">
      <c r="B115" s="16" t="s">
        <v>112</v>
      </c>
      <c r="C115" s="17" t="s">
        <v>324</v>
      </c>
      <c r="D115" s="12"/>
      <c r="E115" s="17">
        <v>4736</v>
      </c>
      <c r="F115" s="12"/>
      <c r="G115" s="18">
        <f t="shared" si="7"/>
        <v>3.5181566205866175</v>
      </c>
      <c r="H115" s="19">
        <f t="shared" si="8"/>
        <v>3733.8548029947824</v>
      </c>
      <c r="I115" s="12"/>
      <c r="J115" s="18">
        <f t="shared" si="9"/>
        <v>3.5102612016027344</v>
      </c>
      <c r="K115" s="19">
        <f t="shared" si="10"/>
        <v>2010.537205829982</v>
      </c>
      <c r="M115" s="19">
        <f t="shared" si="11"/>
        <v>5744.3920088247642</v>
      </c>
      <c r="O115" s="15">
        <f t="shared" si="12"/>
        <v>5744.3920088247642</v>
      </c>
      <c r="P115" s="15">
        <f t="shared" si="13"/>
        <v>0</v>
      </c>
    </row>
    <row r="116" spans="2:16" x14ac:dyDescent="0.25">
      <c r="B116" s="16" t="s">
        <v>113</v>
      </c>
      <c r="C116" s="17" t="s">
        <v>324</v>
      </c>
      <c r="D116" s="12"/>
      <c r="E116" s="17">
        <v>22324</v>
      </c>
      <c r="F116" s="12"/>
      <c r="G116" s="18">
        <f t="shared" si="7"/>
        <v>16.583473057004991</v>
      </c>
      <c r="H116" s="19">
        <f t="shared" si="8"/>
        <v>17600.205790129967</v>
      </c>
      <c r="I116" s="12"/>
      <c r="J116" s="18">
        <f t="shared" si="9"/>
        <v>16.546256559243968</v>
      </c>
      <c r="K116" s="19">
        <f t="shared" si="10"/>
        <v>9477.0339068725752</v>
      </c>
      <c r="M116" s="19">
        <f t="shared" si="11"/>
        <v>27077.239697002544</v>
      </c>
      <c r="O116" s="15">
        <f t="shared" si="12"/>
        <v>27077.239697002544</v>
      </c>
      <c r="P116" s="15">
        <f t="shared" si="13"/>
        <v>0</v>
      </c>
    </row>
    <row r="117" spans="2:16" x14ac:dyDescent="0.25">
      <c r="B117" s="16" t="s">
        <v>114</v>
      </c>
      <c r="C117" s="17" t="s">
        <v>324</v>
      </c>
      <c r="D117" s="12"/>
      <c r="E117" s="17">
        <v>1968</v>
      </c>
      <c r="F117" s="12"/>
      <c r="G117" s="18">
        <f t="shared" si="7"/>
        <v>1.4619367038248441</v>
      </c>
      <c r="H117" s="19">
        <f t="shared" si="8"/>
        <v>1551.5680431363453</v>
      </c>
      <c r="I117" s="12"/>
      <c r="J117" s="18">
        <f t="shared" si="9"/>
        <v>1.4586558371524874</v>
      </c>
      <c r="K117" s="19">
        <f t="shared" si="10"/>
        <v>835.4597172874586</v>
      </c>
      <c r="M117" s="19">
        <f t="shared" si="11"/>
        <v>2387.027760423804</v>
      </c>
      <c r="O117" s="15">
        <f t="shared" si="12"/>
        <v>2387.027760423804</v>
      </c>
      <c r="P117" s="15">
        <f t="shared" si="13"/>
        <v>0</v>
      </c>
    </row>
    <row r="118" spans="2:16" x14ac:dyDescent="0.25">
      <c r="B118" s="16" t="s">
        <v>115</v>
      </c>
      <c r="C118" s="17" t="s">
        <v>324</v>
      </c>
      <c r="D118" s="12"/>
      <c r="E118" s="17">
        <v>3290</v>
      </c>
      <c r="F118" s="12"/>
      <c r="G118" s="18">
        <f t="shared" si="7"/>
        <v>2.443989713203119</v>
      </c>
      <c r="H118" s="19">
        <f t="shared" si="8"/>
        <v>2593.8307225196017</v>
      </c>
      <c r="I118" s="12"/>
      <c r="J118" s="18">
        <f t="shared" si="9"/>
        <v>2.4385049310120346</v>
      </c>
      <c r="K118" s="19">
        <f t="shared" si="10"/>
        <v>1396.6780842864528</v>
      </c>
      <c r="M118" s="19">
        <f t="shared" si="11"/>
        <v>3990.5088068060545</v>
      </c>
      <c r="O118" s="15">
        <f t="shared" si="12"/>
        <v>3990.5088068060545</v>
      </c>
      <c r="P118" s="15">
        <f t="shared" si="13"/>
        <v>0</v>
      </c>
    </row>
    <row r="119" spans="2:16" x14ac:dyDescent="0.25">
      <c r="B119" s="16" t="s">
        <v>116</v>
      </c>
      <c r="C119" s="17" t="s">
        <v>324</v>
      </c>
      <c r="D119" s="12"/>
      <c r="E119" s="17">
        <v>18567</v>
      </c>
      <c r="F119" s="12"/>
      <c r="G119" s="18">
        <f t="shared" si="7"/>
        <v>13.792570518249942</v>
      </c>
      <c r="H119" s="19">
        <f t="shared" si="8"/>
        <v>14638.193016723844</v>
      </c>
      <c r="I119" s="12"/>
      <c r="J119" s="18">
        <f t="shared" si="9"/>
        <v>13.761617341671869</v>
      </c>
      <c r="K119" s="19">
        <f t="shared" si="10"/>
        <v>7882.1039486159789</v>
      </c>
      <c r="M119" s="19">
        <f t="shared" si="11"/>
        <v>22520.296965339825</v>
      </c>
      <c r="O119" s="15">
        <f t="shared" si="12"/>
        <v>22520.296965339825</v>
      </c>
      <c r="P119" s="15">
        <f t="shared" si="13"/>
        <v>0</v>
      </c>
    </row>
    <row r="120" spans="2:16" x14ac:dyDescent="0.25">
      <c r="B120" s="16" t="s">
        <v>117</v>
      </c>
      <c r="C120" s="17" t="s">
        <v>324</v>
      </c>
      <c r="D120" s="12"/>
      <c r="E120" s="17">
        <v>53998</v>
      </c>
      <c r="F120" s="12"/>
      <c r="G120" s="18">
        <f t="shared" si="7"/>
        <v>40.112631165210338</v>
      </c>
      <c r="H120" s="19">
        <f t="shared" si="8"/>
        <v>42571.936581949383</v>
      </c>
      <c r="I120" s="12"/>
      <c r="J120" s="18">
        <f t="shared" si="9"/>
        <v>40.022610718780498</v>
      </c>
      <c r="K120" s="19">
        <f t="shared" si="10"/>
        <v>22923.350515288719</v>
      </c>
      <c r="M120" s="19">
        <f t="shared" si="11"/>
        <v>65495.287097238106</v>
      </c>
      <c r="O120" s="15">
        <f t="shared" si="12"/>
        <v>65495.287097238106</v>
      </c>
      <c r="P120" s="15">
        <f t="shared" si="13"/>
        <v>0</v>
      </c>
    </row>
    <row r="121" spans="2:16" x14ac:dyDescent="0.25">
      <c r="B121" s="16" t="s">
        <v>118</v>
      </c>
      <c r="C121" s="17" t="s">
        <v>324</v>
      </c>
      <c r="D121" s="12"/>
      <c r="E121" s="17">
        <v>13676</v>
      </c>
      <c r="F121" s="12"/>
      <c r="G121" s="18">
        <f t="shared" si="7"/>
        <v>10.159271525156795</v>
      </c>
      <c r="H121" s="19">
        <f t="shared" si="8"/>
        <v>10782.136462364157</v>
      </c>
      <c r="I121" s="12"/>
      <c r="J121" s="18">
        <f t="shared" si="9"/>
        <v>10.136472169155192</v>
      </c>
      <c r="K121" s="19">
        <f t="shared" si="10"/>
        <v>5805.7657996053276</v>
      </c>
      <c r="M121" s="19">
        <f t="shared" si="11"/>
        <v>16587.902261969484</v>
      </c>
      <c r="O121" s="15">
        <f t="shared" si="12"/>
        <v>16587.902261969484</v>
      </c>
      <c r="P121" s="15">
        <f t="shared" si="13"/>
        <v>0</v>
      </c>
    </row>
    <row r="122" spans="2:16" x14ac:dyDescent="0.25">
      <c r="B122" s="16" t="s">
        <v>119</v>
      </c>
      <c r="C122" s="17" t="s">
        <v>324</v>
      </c>
      <c r="D122" s="12"/>
      <c r="E122" s="17">
        <v>10752</v>
      </c>
      <c r="F122" s="12"/>
      <c r="G122" s="18">
        <f t="shared" si="7"/>
        <v>7.9871663818723198</v>
      </c>
      <c r="H122" s="19">
        <f t="shared" si="8"/>
        <v>8476.8595527449106</v>
      </c>
      <c r="I122" s="12"/>
      <c r="J122" s="18">
        <f t="shared" si="9"/>
        <v>7.9692416468818825</v>
      </c>
      <c r="K122" s="19">
        <f t="shared" si="10"/>
        <v>4564.4628456680675</v>
      </c>
      <c r="M122" s="19">
        <f t="shared" si="11"/>
        <v>13041.322398412978</v>
      </c>
      <c r="O122" s="15">
        <f t="shared" si="12"/>
        <v>13041.322398412978</v>
      </c>
      <c r="P122" s="15">
        <f t="shared" si="13"/>
        <v>0</v>
      </c>
    </row>
    <row r="123" spans="2:16" x14ac:dyDescent="0.25">
      <c r="B123" s="16" t="s">
        <v>120</v>
      </c>
      <c r="C123" s="17" t="s">
        <v>324</v>
      </c>
      <c r="D123" s="12"/>
      <c r="E123" s="17">
        <v>43624</v>
      </c>
      <c r="F123" s="12"/>
      <c r="G123" s="18">
        <f t="shared" si="7"/>
        <v>32.406263601450718</v>
      </c>
      <c r="H123" s="19">
        <f t="shared" si="8"/>
        <v>34393.09162285566</v>
      </c>
      <c r="I123" s="12"/>
      <c r="J123" s="18">
        <f t="shared" si="9"/>
        <v>32.333537723546804</v>
      </c>
      <c r="K123" s="19">
        <f t="shared" si="10"/>
        <v>18519.357066538669</v>
      </c>
      <c r="M123" s="19">
        <f t="shared" si="11"/>
        <v>52912.448689394325</v>
      </c>
      <c r="O123" s="15">
        <f t="shared" si="12"/>
        <v>52912.448689394325</v>
      </c>
      <c r="P123" s="15">
        <f t="shared" si="13"/>
        <v>0</v>
      </c>
    </row>
    <row r="124" spans="2:16" x14ac:dyDescent="0.25">
      <c r="B124" s="16" t="s">
        <v>121</v>
      </c>
      <c r="C124" s="40" t="s">
        <v>325</v>
      </c>
      <c r="D124" s="12"/>
      <c r="E124" s="17">
        <v>6087</v>
      </c>
      <c r="F124" s="12"/>
      <c r="G124" s="18">
        <f t="shared" si="7"/>
        <v>4.5217523964338557</v>
      </c>
      <c r="H124" s="19">
        <f t="shared" si="8"/>
        <v>4798.9810358592149</v>
      </c>
      <c r="I124" s="12"/>
      <c r="J124" s="18">
        <f t="shared" si="9"/>
        <v>4.5116047158268247</v>
      </c>
      <c r="K124" s="19">
        <f t="shared" si="10"/>
        <v>2584.066717036972</v>
      </c>
      <c r="M124" s="19">
        <f t="shared" si="11"/>
        <v>7383.0477528961874</v>
      </c>
      <c r="O124" s="15">
        <f t="shared" si="12"/>
        <v>0</v>
      </c>
      <c r="P124" s="15">
        <f t="shared" si="13"/>
        <v>7383.0477528961874</v>
      </c>
    </row>
    <row r="125" spans="2:16" x14ac:dyDescent="0.25">
      <c r="B125" s="16" t="s">
        <v>122</v>
      </c>
      <c r="C125" s="40" t="s">
        <v>325</v>
      </c>
      <c r="D125" s="12"/>
      <c r="E125" s="17">
        <v>65000</v>
      </c>
      <c r="F125" s="12"/>
      <c r="G125" s="18">
        <f t="shared" si="7"/>
        <v>48.28551105112544</v>
      </c>
      <c r="H125" s="19">
        <f t="shared" si="8"/>
        <v>51245.895733669939</v>
      </c>
      <c r="I125" s="12"/>
      <c r="J125" s="18">
        <f t="shared" si="9"/>
        <v>48.177149092942926</v>
      </c>
      <c r="K125" s="19">
        <f t="shared" si="10"/>
        <v>27593.943914473988</v>
      </c>
      <c r="M125" s="19">
        <f t="shared" si="11"/>
        <v>78839.839648143927</v>
      </c>
      <c r="O125" s="19">
        <f t="shared" si="12"/>
        <v>0</v>
      </c>
      <c r="P125" s="19">
        <f t="shared" si="13"/>
        <v>78839.839648143927</v>
      </c>
    </row>
    <row r="126" spans="2:16" x14ac:dyDescent="0.25">
      <c r="B126" s="16" t="s">
        <v>123</v>
      </c>
      <c r="C126" s="17" t="s">
        <v>324</v>
      </c>
      <c r="D126" s="12"/>
      <c r="E126" s="17">
        <v>2899</v>
      </c>
      <c r="F126" s="12"/>
      <c r="G126" s="18">
        <f t="shared" si="7"/>
        <v>2.1535337928801952</v>
      </c>
      <c r="H126" s="19">
        <f t="shared" si="8"/>
        <v>2285.5669497216795</v>
      </c>
      <c r="I126" s="12"/>
      <c r="J126" s="18">
        <f t="shared" si="9"/>
        <v>2.1487008495452549</v>
      </c>
      <c r="K126" s="19">
        <f t="shared" si="10"/>
        <v>1230.68989858554</v>
      </c>
      <c r="M126" s="19">
        <f t="shared" si="11"/>
        <v>3516.2568483072196</v>
      </c>
      <c r="O126" s="15">
        <f t="shared" si="12"/>
        <v>3516.2568483072196</v>
      </c>
      <c r="P126" s="15">
        <f t="shared" si="13"/>
        <v>0</v>
      </c>
    </row>
    <row r="127" spans="2:16" x14ac:dyDescent="0.25">
      <c r="B127" s="16" t="s">
        <v>124</v>
      </c>
      <c r="C127" s="17" t="s">
        <v>324</v>
      </c>
      <c r="D127" s="12"/>
      <c r="E127" s="17">
        <v>4599</v>
      </c>
      <c r="F127" s="12"/>
      <c r="G127" s="18">
        <f t="shared" si="7"/>
        <v>3.4163856203711682</v>
      </c>
      <c r="H127" s="19">
        <f t="shared" si="8"/>
        <v>3625.8442227561245</v>
      </c>
      <c r="I127" s="12"/>
      <c r="J127" s="18">
        <f t="shared" si="9"/>
        <v>3.408718595052993</v>
      </c>
      <c r="K127" s="19">
        <f t="shared" si="10"/>
        <v>1952.3776625025523</v>
      </c>
      <c r="M127" s="19">
        <f t="shared" si="11"/>
        <v>5578.2218852586766</v>
      </c>
      <c r="O127" s="15">
        <f t="shared" si="12"/>
        <v>5578.2218852586766</v>
      </c>
      <c r="P127" s="15">
        <f t="shared" si="13"/>
        <v>0</v>
      </c>
    </row>
    <row r="128" spans="2:16" x14ac:dyDescent="0.25">
      <c r="B128" s="16" t="s">
        <v>125</v>
      </c>
      <c r="C128" s="17" t="s">
        <v>324</v>
      </c>
      <c r="D128" s="12"/>
      <c r="E128" s="17">
        <v>8876</v>
      </c>
      <c r="F128" s="12"/>
      <c r="G128" s="18">
        <f t="shared" si="7"/>
        <v>6.5935722475352225</v>
      </c>
      <c r="H128" s="19">
        <f t="shared" si="8"/>
        <v>6997.8241620316066</v>
      </c>
      <c r="I128" s="12"/>
      <c r="J128" s="18">
        <f t="shared" si="9"/>
        <v>6.5787750053686374</v>
      </c>
      <c r="K128" s="19">
        <f t="shared" si="10"/>
        <v>3768.0591720749408</v>
      </c>
      <c r="M128" s="19">
        <f t="shared" si="11"/>
        <v>10765.883334106547</v>
      </c>
      <c r="O128" s="15">
        <f t="shared" si="12"/>
        <v>10765.883334106547</v>
      </c>
      <c r="P128" s="15">
        <f t="shared" si="13"/>
        <v>0</v>
      </c>
    </row>
    <row r="129" spans="2:16" x14ac:dyDescent="0.25">
      <c r="B129" s="16" t="s">
        <v>126</v>
      </c>
      <c r="C129" s="17" t="s">
        <v>324</v>
      </c>
      <c r="D129" s="12"/>
      <c r="E129" s="17">
        <v>7331</v>
      </c>
      <c r="F129" s="12"/>
      <c r="G129" s="18">
        <f t="shared" si="7"/>
        <v>5.4458627925507797</v>
      </c>
      <c r="H129" s="19">
        <f t="shared" si="8"/>
        <v>5779.7486403620678</v>
      </c>
      <c r="I129" s="12"/>
      <c r="J129" s="18">
        <f t="shared" si="9"/>
        <v>5.4336412307748407</v>
      </c>
      <c r="K129" s="19">
        <f t="shared" si="10"/>
        <v>3112.1723513385978</v>
      </c>
      <c r="M129" s="19">
        <f t="shared" si="11"/>
        <v>8891.9209917006665</v>
      </c>
      <c r="O129" s="15">
        <f t="shared" si="12"/>
        <v>8891.9209917006665</v>
      </c>
      <c r="P129" s="15">
        <f t="shared" si="13"/>
        <v>0</v>
      </c>
    </row>
    <row r="130" spans="2:16" x14ac:dyDescent="0.25">
      <c r="B130" s="16" t="s">
        <v>127</v>
      </c>
      <c r="C130" s="17" t="s">
        <v>324</v>
      </c>
      <c r="D130" s="12"/>
      <c r="E130" s="17">
        <v>7530</v>
      </c>
      <c r="F130" s="12"/>
      <c r="G130" s="18">
        <f t="shared" si="7"/>
        <v>5.5936907417688397</v>
      </c>
      <c r="H130" s="19">
        <f t="shared" si="8"/>
        <v>5936.6399211466869</v>
      </c>
      <c r="I130" s="12"/>
      <c r="J130" s="18">
        <f t="shared" si="9"/>
        <v>5.5811374256901578</v>
      </c>
      <c r="K130" s="19">
        <f t="shared" si="10"/>
        <v>3196.6522719382947</v>
      </c>
      <c r="M130" s="19">
        <f t="shared" si="11"/>
        <v>9133.2921930849807</v>
      </c>
      <c r="O130" s="15">
        <f t="shared" si="12"/>
        <v>9133.2921930849807</v>
      </c>
      <c r="P130" s="15">
        <f t="shared" si="13"/>
        <v>0</v>
      </c>
    </row>
    <row r="131" spans="2:16" x14ac:dyDescent="0.25">
      <c r="B131" s="16" t="s">
        <v>128</v>
      </c>
      <c r="C131" s="17" t="s">
        <v>324</v>
      </c>
      <c r="D131" s="12"/>
      <c r="E131" s="17">
        <v>4103</v>
      </c>
      <c r="F131" s="12"/>
      <c r="G131" s="18">
        <f t="shared" si="7"/>
        <v>3.0479300283502724</v>
      </c>
      <c r="H131" s="19">
        <f t="shared" si="8"/>
        <v>3234.7986183884273</v>
      </c>
      <c r="I131" s="12"/>
      <c r="J131" s="18">
        <f t="shared" si="9"/>
        <v>3.0410898881283819</v>
      </c>
      <c r="K131" s="19">
        <f t="shared" si="10"/>
        <v>1741.814644324412</v>
      </c>
      <c r="M131" s="19">
        <f t="shared" si="11"/>
        <v>4976.6132627128391</v>
      </c>
      <c r="O131" s="15">
        <f t="shared" si="12"/>
        <v>4976.6132627128391</v>
      </c>
      <c r="P131" s="15">
        <f t="shared" si="13"/>
        <v>0</v>
      </c>
    </row>
    <row r="132" spans="2:16" x14ac:dyDescent="0.25">
      <c r="B132" s="16" t="s">
        <v>129</v>
      </c>
      <c r="C132" s="17" t="s">
        <v>324</v>
      </c>
      <c r="D132" s="12"/>
      <c r="E132" s="17">
        <v>10202</v>
      </c>
      <c r="F132" s="12"/>
      <c r="G132" s="18">
        <f t="shared" si="7"/>
        <v>7.5785966729781817</v>
      </c>
      <c r="H132" s="19">
        <f t="shared" si="8"/>
        <v>8043.2404349984727</v>
      </c>
      <c r="I132" s="12"/>
      <c r="J132" s="18">
        <f t="shared" si="9"/>
        <v>7.561588846864673</v>
      </c>
      <c r="K132" s="19">
        <f t="shared" si="10"/>
        <v>4330.9756279302101</v>
      </c>
      <c r="M132" s="19">
        <f t="shared" si="11"/>
        <v>12374.216062928683</v>
      </c>
      <c r="O132" s="15">
        <f t="shared" si="12"/>
        <v>12374.216062928683</v>
      </c>
      <c r="P132" s="15">
        <f t="shared" si="13"/>
        <v>0</v>
      </c>
    </row>
    <row r="133" spans="2:16" x14ac:dyDescent="0.25">
      <c r="B133" s="16" t="s">
        <v>130</v>
      </c>
      <c r="C133" s="17" t="s">
        <v>324</v>
      </c>
      <c r="D133" s="12"/>
      <c r="E133" s="17">
        <v>2004</v>
      </c>
      <c r="F133" s="12"/>
      <c r="G133" s="18">
        <f t="shared" si="7"/>
        <v>1.4886794484070061</v>
      </c>
      <c r="H133" s="19">
        <f t="shared" si="8"/>
        <v>1579.9503853888393</v>
      </c>
      <c r="I133" s="12"/>
      <c r="J133" s="18">
        <f t="shared" si="9"/>
        <v>1.4853385658808866</v>
      </c>
      <c r="K133" s="19">
        <f t="shared" si="10"/>
        <v>850.74251699393653</v>
      </c>
      <c r="M133" s="19">
        <f t="shared" si="11"/>
        <v>2430.6929023827761</v>
      </c>
      <c r="O133" s="15">
        <f t="shared" si="12"/>
        <v>2430.6929023827761</v>
      </c>
      <c r="P133" s="15">
        <f t="shared" si="13"/>
        <v>0</v>
      </c>
    </row>
    <row r="134" spans="2:16" x14ac:dyDescent="0.25">
      <c r="B134" s="16" t="s">
        <v>131</v>
      </c>
      <c r="C134" s="40" t="s">
        <v>325</v>
      </c>
      <c r="D134" s="12"/>
      <c r="E134" s="17">
        <v>11061</v>
      </c>
      <c r="F134" s="12"/>
      <c r="G134" s="18">
        <f t="shared" si="7"/>
        <v>8.2167082728692087</v>
      </c>
      <c r="H134" s="19">
        <f t="shared" si="8"/>
        <v>8720.4746570788193</v>
      </c>
      <c r="I134" s="12"/>
      <c r="J134" s="18">
        <f t="shared" si="9"/>
        <v>8.1982684018006431</v>
      </c>
      <c r="K134" s="19">
        <f t="shared" si="10"/>
        <v>4695.6402098153358</v>
      </c>
      <c r="M134" s="19">
        <f t="shared" si="11"/>
        <v>13416.114866894155</v>
      </c>
      <c r="O134" s="15">
        <f t="shared" si="12"/>
        <v>0</v>
      </c>
      <c r="P134" s="15">
        <f t="shared" si="13"/>
        <v>13416.114866894155</v>
      </c>
    </row>
    <row r="135" spans="2:16" x14ac:dyDescent="0.25">
      <c r="B135" s="16" t="s">
        <v>132</v>
      </c>
      <c r="C135" s="17" t="s">
        <v>324</v>
      </c>
      <c r="D135" s="12"/>
      <c r="E135" s="17">
        <v>6311</v>
      </c>
      <c r="F135" s="12"/>
      <c r="G135" s="18">
        <f t="shared" si="7"/>
        <v>4.6881516960561953</v>
      </c>
      <c r="H135" s="19">
        <f t="shared" si="8"/>
        <v>4975.5822765413996</v>
      </c>
      <c r="I135" s="12"/>
      <c r="J135" s="18">
        <f t="shared" si="9"/>
        <v>4.6776305834701972</v>
      </c>
      <c r="K135" s="19">
        <f t="shared" si="10"/>
        <v>2679.1596929883899</v>
      </c>
      <c r="M135" s="19">
        <f t="shared" si="11"/>
        <v>7654.7419695297895</v>
      </c>
      <c r="O135" s="15">
        <f t="shared" si="12"/>
        <v>7654.7419695297895</v>
      </c>
      <c r="P135" s="15">
        <f t="shared" si="13"/>
        <v>0</v>
      </c>
    </row>
    <row r="136" spans="2:16" x14ac:dyDescent="0.25">
      <c r="B136" s="16" t="s">
        <v>133</v>
      </c>
      <c r="C136" s="40" t="s">
        <v>325</v>
      </c>
      <c r="D136" s="12"/>
      <c r="E136" s="17">
        <v>21385</v>
      </c>
      <c r="F136" s="12"/>
      <c r="G136" s="18">
        <f t="shared" si="7"/>
        <v>15.885933135820272</v>
      </c>
      <c r="H136" s="19">
        <f t="shared" si="8"/>
        <v>16859.899696377412</v>
      </c>
      <c r="I136" s="12"/>
      <c r="J136" s="18">
        <f t="shared" si="9"/>
        <v>15.850282051578224</v>
      </c>
      <c r="K136" s="19">
        <f t="shared" si="10"/>
        <v>9078.4075478619434</v>
      </c>
      <c r="M136" s="19">
        <f t="shared" si="11"/>
        <v>25938.307244239353</v>
      </c>
      <c r="O136" s="15">
        <f t="shared" si="12"/>
        <v>0</v>
      </c>
      <c r="P136" s="15">
        <f t="shared" si="13"/>
        <v>25938.307244239353</v>
      </c>
    </row>
    <row r="137" spans="2:16" x14ac:dyDescent="0.25">
      <c r="B137" s="16" t="s">
        <v>134</v>
      </c>
      <c r="C137" s="40" t="s">
        <v>325</v>
      </c>
      <c r="D137" s="12"/>
      <c r="E137" s="17">
        <v>208958</v>
      </c>
      <c r="F137" s="12"/>
      <c r="G137" s="18">
        <f t="shared" si="7"/>
        <v>155.22528951109339</v>
      </c>
      <c r="H137" s="19">
        <f t="shared" si="8"/>
        <v>164742.15201101854</v>
      </c>
      <c r="I137" s="12"/>
      <c r="J137" s="18">
        <f t="shared" si="9"/>
        <v>154.87693415635644</v>
      </c>
      <c r="K137" s="19">
        <f t="shared" si="10"/>
        <v>88707.312807394715</v>
      </c>
      <c r="M137" s="19">
        <f t="shared" si="11"/>
        <v>253449.46481841325</v>
      </c>
      <c r="O137" s="19">
        <f t="shared" si="12"/>
        <v>0</v>
      </c>
      <c r="P137" s="19">
        <f t="shared" si="13"/>
        <v>253449.46481841325</v>
      </c>
    </row>
    <row r="138" spans="2:16" x14ac:dyDescent="0.25">
      <c r="B138" s="16" t="s">
        <v>135</v>
      </c>
      <c r="C138" s="40" t="s">
        <v>325</v>
      </c>
      <c r="D138" s="12"/>
      <c r="E138" s="17">
        <v>59147</v>
      </c>
      <c r="F138" s="12"/>
      <c r="G138" s="18">
        <f t="shared" ref="G138:G201" si="14">((E138*100%)/$E$305)*G$305</f>
        <v>43.937586494475639</v>
      </c>
      <c r="H138" s="19">
        <f t="shared" ref="H138:H201" si="15">((E138*100%)/$E$305)*H$305</f>
        <v>46631.399922451936</v>
      </c>
      <c r="I138" s="12"/>
      <c r="J138" s="18">
        <f t="shared" ref="J138:J201" si="16">((E138*100%)/$E$305)*J$305</f>
        <v>43.838982113850697</v>
      </c>
      <c r="K138" s="19">
        <f t="shared" ref="K138:K201" si="17">((E138*100%)/$E$305)*K$305</f>
        <v>25109.215395529125</v>
      </c>
      <c r="M138" s="19">
        <f t="shared" ref="M138:M201" si="18">SUM(H138,K138)</f>
        <v>71740.615317981064</v>
      </c>
      <c r="O138" s="19">
        <f t="shared" si="12"/>
        <v>0</v>
      </c>
      <c r="P138" s="19">
        <f t="shared" si="13"/>
        <v>71740.615317981064</v>
      </c>
    </row>
    <row r="139" spans="2:16" x14ac:dyDescent="0.25">
      <c r="B139" s="16" t="s">
        <v>136</v>
      </c>
      <c r="C139" s="17" t="s">
        <v>324</v>
      </c>
      <c r="D139" s="12"/>
      <c r="E139" s="17">
        <v>16541</v>
      </c>
      <c r="F139" s="12"/>
      <c r="G139" s="18">
        <f t="shared" si="14"/>
        <v>12.287548281487169</v>
      </c>
      <c r="H139" s="19">
        <f t="shared" si="15"/>
        <v>13040.897866625146</v>
      </c>
      <c r="I139" s="12"/>
      <c r="J139" s="18">
        <f t="shared" si="16"/>
        <v>12.259972663790291</v>
      </c>
      <c r="K139" s="19">
        <f t="shared" si="17"/>
        <v>7022.0219429125273</v>
      </c>
      <c r="M139" s="19">
        <f t="shared" si="18"/>
        <v>20062.919809537674</v>
      </c>
      <c r="O139" s="15">
        <f t="shared" ref="O139:O202" si="19">IF(C139="EST",H139+K139,0)</f>
        <v>20062.919809537674</v>
      </c>
      <c r="P139" s="15">
        <f t="shared" ref="P139:P202" si="20">IF(C139="EST",0,H139+K139)</f>
        <v>0</v>
      </c>
    </row>
    <row r="140" spans="2:16" x14ac:dyDescent="0.25">
      <c r="B140" s="16" t="s">
        <v>137</v>
      </c>
      <c r="C140" s="17" t="s">
        <v>324</v>
      </c>
      <c r="D140" s="12"/>
      <c r="E140" s="17">
        <v>18749</v>
      </c>
      <c r="F140" s="12"/>
      <c r="G140" s="18">
        <f t="shared" si="14"/>
        <v>13.927769949193092</v>
      </c>
      <c r="H140" s="19">
        <f t="shared" si="15"/>
        <v>14781.68152477812</v>
      </c>
      <c r="I140" s="12"/>
      <c r="J140" s="18">
        <f t="shared" si="16"/>
        <v>13.896513359132108</v>
      </c>
      <c r="K140" s="19">
        <f t="shared" si="17"/>
        <v>7959.3669915765049</v>
      </c>
      <c r="M140" s="19">
        <f t="shared" si="18"/>
        <v>22741.048516354625</v>
      </c>
      <c r="O140" s="15">
        <f t="shared" si="19"/>
        <v>22741.048516354625</v>
      </c>
      <c r="P140" s="15">
        <f t="shared" si="20"/>
        <v>0</v>
      </c>
    </row>
    <row r="141" spans="2:16" x14ac:dyDescent="0.25">
      <c r="B141" s="16" t="s">
        <v>138</v>
      </c>
      <c r="C141" s="17" t="s">
        <v>324</v>
      </c>
      <c r="D141" s="12"/>
      <c r="E141" s="17">
        <v>24343</v>
      </c>
      <c r="F141" s="12"/>
      <c r="G141" s="18">
        <f t="shared" si="14"/>
        <v>18.083295315654567</v>
      </c>
      <c r="H141" s="19">
        <f t="shared" si="15"/>
        <v>19191.982151457345</v>
      </c>
      <c r="I141" s="12"/>
      <c r="J141" s="18">
        <f t="shared" si="16"/>
        <v>18.042712928761688</v>
      </c>
      <c r="K141" s="19">
        <f t="shared" si="17"/>
        <v>10334.144257077545</v>
      </c>
      <c r="M141" s="19">
        <f t="shared" si="18"/>
        <v>29526.126408534888</v>
      </c>
      <c r="O141" s="15">
        <f t="shared" si="19"/>
        <v>29526.126408534888</v>
      </c>
      <c r="P141" s="15">
        <f t="shared" si="20"/>
        <v>0</v>
      </c>
    </row>
    <row r="142" spans="2:16" x14ac:dyDescent="0.25">
      <c r="B142" s="16" t="s">
        <v>139</v>
      </c>
      <c r="C142" s="17" t="s">
        <v>324</v>
      </c>
      <c r="D142" s="12"/>
      <c r="E142" s="17">
        <v>4006</v>
      </c>
      <c r="F142" s="12"/>
      <c r="G142" s="18">
        <f t="shared" si="14"/>
        <v>2.9758731887816698</v>
      </c>
      <c r="H142" s="19">
        <f t="shared" si="15"/>
        <v>3158.3239739858741</v>
      </c>
      <c r="I142" s="12"/>
      <c r="J142" s="18">
        <f t="shared" si="16"/>
        <v>2.9691947579435292</v>
      </c>
      <c r="K142" s="19">
        <f t="shared" si="17"/>
        <v>1700.6359895597357</v>
      </c>
      <c r="M142" s="19">
        <f t="shared" si="18"/>
        <v>4858.9599635456098</v>
      </c>
      <c r="O142" s="15">
        <f t="shared" si="19"/>
        <v>4858.9599635456098</v>
      </c>
      <c r="P142" s="15">
        <f t="shared" si="20"/>
        <v>0</v>
      </c>
    </row>
    <row r="143" spans="2:16" x14ac:dyDescent="0.25">
      <c r="B143" s="16" t="s">
        <v>140</v>
      </c>
      <c r="C143" s="17" t="s">
        <v>324</v>
      </c>
      <c r="D143" s="12"/>
      <c r="E143" s="17">
        <v>10573</v>
      </c>
      <c r="F143" s="12"/>
      <c r="G143" s="18">
        <f t="shared" si="14"/>
        <v>7.8541955129776824</v>
      </c>
      <c r="H143" s="19">
        <f t="shared" si="15"/>
        <v>8335.7362398783425</v>
      </c>
      <c r="I143" s="12"/>
      <c r="J143" s="18">
        <f t="shared" si="16"/>
        <v>7.8365691901490093</v>
      </c>
      <c r="K143" s="19">
        <f t="shared" si="17"/>
        <v>4488.4733693497465</v>
      </c>
      <c r="M143" s="19">
        <f t="shared" si="18"/>
        <v>12824.209609228088</v>
      </c>
      <c r="O143" s="15">
        <f t="shared" si="19"/>
        <v>12824.209609228088</v>
      </c>
      <c r="P143" s="15">
        <f t="shared" si="20"/>
        <v>0</v>
      </c>
    </row>
    <row r="144" spans="2:16" x14ac:dyDescent="0.25">
      <c r="B144" s="16" t="s">
        <v>141</v>
      </c>
      <c r="C144" s="17" t="s">
        <v>324</v>
      </c>
      <c r="D144" s="12"/>
      <c r="E144" s="17">
        <v>19254</v>
      </c>
      <c r="F144" s="12"/>
      <c r="G144" s="18">
        <f t="shared" si="14"/>
        <v>14.302911227359528</v>
      </c>
      <c r="H144" s="19">
        <f t="shared" si="15"/>
        <v>15179.82271470894</v>
      </c>
      <c r="I144" s="12"/>
      <c r="J144" s="18">
        <f t="shared" si="16"/>
        <v>14.270812748238818</v>
      </c>
      <c r="K144" s="19">
        <f t="shared" si="17"/>
        <v>8173.7507096812651</v>
      </c>
      <c r="M144" s="19">
        <f t="shared" si="18"/>
        <v>23353.573424390204</v>
      </c>
      <c r="O144" s="15">
        <f t="shared" si="19"/>
        <v>23353.573424390204</v>
      </c>
      <c r="P144" s="15">
        <f t="shared" si="20"/>
        <v>0</v>
      </c>
    </row>
    <row r="145" spans="2:16" x14ac:dyDescent="0.25">
      <c r="B145" s="16" t="s">
        <v>142</v>
      </c>
      <c r="C145" s="40" t="s">
        <v>325</v>
      </c>
      <c r="D145" s="12"/>
      <c r="E145" s="17">
        <v>167300</v>
      </c>
      <c r="F145" s="12"/>
      <c r="G145" s="18">
        <f t="shared" si="14"/>
        <v>124.27947690543519</v>
      </c>
      <c r="H145" s="19">
        <f t="shared" si="15"/>
        <v>131899.0516345074</v>
      </c>
      <c r="I145" s="12"/>
      <c r="J145" s="18">
        <f t="shared" si="16"/>
        <v>124.00056989614389</v>
      </c>
      <c r="K145" s="19">
        <f t="shared" si="17"/>
        <v>71022.566413715365</v>
      </c>
      <c r="M145" s="19">
        <f t="shared" si="18"/>
        <v>202921.61804822276</v>
      </c>
      <c r="O145" s="19">
        <f t="shared" si="19"/>
        <v>0</v>
      </c>
      <c r="P145" s="19">
        <f t="shared" si="20"/>
        <v>202921.61804822276</v>
      </c>
    </row>
    <row r="146" spans="2:16" x14ac:dyDescent="0.25">
      <c r="B146" s="16" t="s">
        <v>143</v>
      </c>
      <c r="C146" s="17" t="s">
        <v>324</v>
      </c>
      <c r="D146" s="12"/>
      <c r="E146" s="17">
        <v>1649</v>
      </c>
      <c r="F146" s="12"/>
      <c r="G146" s="18">
        <f t="shared" si="14"/>
        <v>1.224966272666244</v>
      </c>
      <c r="H146" s="19">
        <f t="shared" si="15"/>
        <v>1300.0689548434113</v>
      </c>
      <c r="I146" s="12"/>
      <c r="J146" s="18">
        <f t="shared" si="16"/>
        <v>1.222217213142506</v>
      </c>
      <c r="K146" s="19">
        <f t="shared" si="17"/>
        <v>700.03713099950176</v>
      </c>
      <c r="M146" s="19">
        <f t="shared" si="18"/>
        <v>2000.1060858429132</v>
      </c>
      <c r="O146" s="15">
        <f t="shared" si="19"/>
        <v>2000.1060858429132</v>
      </c>
      <c r="P146" s="15">
        <f t="shared" si="20"/>
        <v>0</v>
      </c>
    </row>
    <row r="147" spans="2:16" x14ac:dyDescent="0.25">
      <c r="B147" s="16" t="s">
        <v>144</v>
      </c>
      <c r="C147" s="17" t="s">
        <v>324</v>
      </c>
      <c r="D147" s="12"/>
      <c r="E147" s="17">
        <v>29310</v>
      </c>
      <c r="F147" s="12"/>
      <c r="G147" s="18">
        <f t="shared" si="14"/>
        <v>21.773051213976718</v>
      </c>
      <c r="H147" s="19">
        <f t="shared" si="15"/>
        <v>23107.956983905631</v>
      </c>
      <c r="I147" s="12"/>
      <c r="J147" s="18">
        <f t="shared" si="16"/>
        <v>21.724188306371648</v>
      </c>
      <c r="K147" s="19">
        <f t="shared" si="17"/>
        <v>12442.746094357426</v>
      </c>
      <c r="M147" s="19">
        <f t="shared" si="18"/>
        <v>35550.703078263061</v>
      </c>
      <c r="O147" s="15">
        <f t="shared" si="19"/>
        <v>35550.703078263061</v>
      </c>
      <c r="P147" s="15">
        <f t="shared" si="20"/>
        <v>0</v>
      </c>
    </row>
    <row r="148" spans="2:16" x14ac:dyDescent="0.25">
      <c r="B148" s="16" t="s">
        <v>145</v>
      </c>
      <c r="C148" s="40" t="s">
        <v>325</v>
      </c>
      <c r="D148" s="12"/>
      <c r="E148" s="17">
        <v>569645</v>
      </c>
      <c r="F148" s="12"/>
      <c r="G148" s="18">
        <f t="shared" si="14"/>
        <v>423.16307604182083</v>
      </c>
      <c r="H148" s="19">
        <f t="shared" si="15"/>
        <v>449107.20423394488</v>
      </c>
      <c r="I148" s="12"/>
      <c r="J148" s="18">
        <f t="shared" si="16"/>
        <v>422.21341684691504</v>
      </c>
      <c r="K148" s="19">
        <f t="shared" si="17"/>
        <v>241826.95663323905</v>
      </c>
      <c r="M148" s="19">
        <f t="shared" si="18"/>
        <v>690934.16086718393</v>
      </c>
      <c r="O148" s="19">
        <f t="shared" si="19"/>
        <v>0</v>
      </c>
      <c r="P148" s="19">
        <f t="shared" si="20"/>
        <v>690934.16086718393</v>
      </c>
    </row>
    <row r="149" spans="2:16" x14ac:dyDescent="0.25">
      <c r="B149" s="16" t="s">
        <v>146</v>
      </c>
      <c r="C149" s="17" t="s">
        <v>324</v>
      </c>
      <c r="D149" s="12"/>
      <c r="E149" s="17">
        <v>4874</v>
      </c>
      <c r="F149" s="12"/>
      <c r="G149" s="18">
        <f t="shared" si="14"/>
        <v>3.6206704748182372</v>
      </c>
      <c r="H149" s="19">
        <f t="shared" si="15"/>
        <v>3842.653781629343</v>
      </c>
      <c r="I149" s="12"/>
      <c r="J149" s="18">
        <f t="shared" si="16"/>
        <v>3.6125449950615973</v>
      </c>
      <c r="K149" s="19">
        <f t="shared" si="17"/>
        <v>2069.1212713714804</v>
      </c>
      <c r="M149" s="19">
        <f t="shared" si="18"/>
        <v>5911.7750530008234</v>
      </c>
      <c r="O149" s="15">
        <f t="shared" si="19"/>
        <v>5911.7750530008234</v>
      </c>
      <c r="P149" s="15">
        <f t="shared" si="20"/>
        <v>0</v>
      </c>
    </row>
    <row r="150" spans="2:16" x14ac:dyDescent="0.25">
      <c r="B150" s="16" t="s">
        <v>147</v>
      </c>
      <c r="C150" s="17" t="s">
        <v>324</v>
      </c>
      <c r="D150" s="12"/>
      <c r="E150" s="17">
        <v>2134</v>
      </c>
      <c r="F150" s="12"/>
      <c r="G150" s="18">
        <f t="shared" si="14"/>
        <v>1.5852504705092569</v>
      </c>
      <c r="H150" s="19">
        <f t="shared" si="15"/>
        <v>1682.4421768561792</v>
      </c>
      <c r="I150" s="12"/>
      <c r="J150" s="18">
        <f t="shared" si="16"/>
        <v>1.5816928640667725</v>
      </c>
      <c r="K150" s="19">
        <f t="shared" si="17"/>
        <v>905.93040482288461</v>
      </c>
      <c r="M150" s="19">
        <f t="shared" si="18"/>
        <v>2588.3725816790638</v>
      </c>
      <c r="O150" s="15">
        <f t="shared" si="19"/>
        <v>2588.3725816790638</v>
      </c>
      <c r="P150" s="15">
        <f t="shared" si="20"/>
        <v>0</v>
      </c>
    </row>
    <row r="151" spans="2:16" x14ac:dyDescent="0.25">
      <c r="B151" s="16" t="s">
        <v>148</v>
      </c>
      <c r="C151" s="17" t="s">
        <v>324</v>
      </c>
      <c r="D151" s="12"/>
      <c r="E151" s="17">
        <v>2249</v>
      </c>
      <c r="F151" s="12"/>
      <c r="G151" s="18">
        <f t="shared" si="14"/>
        <v>1.6706786823689403</v>
      </c>
      <c r="H151" s="19">
        <f t="shared" si="15"/>
        <v>1773.10799238498</v>
      </c>
      <c r="I151" s="12"/>
      <c r="J151" s="18">
        <f t="shared" si="16"/>
        <v>1.6669293586158254</v>
      </c>
      <c r="K151" s="19">
        <f t="shared" si="17"/>
        <v>954.7504594408</v>
      </c>
      <c r="M151" s="19">
        <f t="shared" si="18"/>
        <v>2727.8584518257799</v>
      </c>
      <c r="O151" s="15">
        <f t="shared" si="19"/>
        <v>2727.8584518257799</v>
      </c>
      <c r="P151" s="15">
        <f t="shared" si="20"/>
        <v>0</v>
      </c>
    </row>
    <row r="152" spans="2:16" x14ac:dyDescent="0.25">
      <c r="B152" s="16" t="s">
        <v>149</v>
      </c>
      <c r="C152" s="40" t="s">
        <v>325</v>
      </c>
      <c r="D152" s="12"/>
      <c r="E152" s="17">
        <v>158620</v>
      </c>
      <c r="F152" s="12"/>
      <c r="G152" s="18">
        <f t="shared" si="14"/>
        <v>117.83150404506951</v>
      </c>
      <c r="H152" s="19">
        <f t="shared" si="15"/>
        <v>125055.75355807271</v>
      </c>
      <c r="I152" s="12"/>
      <c r="J152" s="18">
        <f t="shared" si="16"/>
        <v>117.56706752496319</v>
      </c>
      <c r="K152" s="19">
        <f t="shared" si="17"/>
        <v>67337.713595597917</v>
      </c>
      <c r="M152" s="19">
        <f t="shared" si="18"/>
        <v>192393.46715367062</v>
      </c>
      <c r="O152" s="19">
        <f t="shared" si="19"/>
        <v>0</v>
      </c>
      <c r="P152" s="19">
        <f t="shared" si="20"/>
        <v>192393.46715367062</v>
      </c>
    </row>
    <row r="153" spans="2:16" x14ac:dyDescent="0.25">
      <c r="B153" s="16" t="s">
        <v>150</v>
      </c>
      <c r="C153" s="40" t="s">
        <v>325</v>
      </c>
      <c r="D153" s="12"/>
      <c r="E153" s="17">
        <v>44982</v>
      </c>
      <c r="F153" s="12"/>
      <c r="G153" s="18">
        <f t="shared" si="14"/>
        <v>33.415059355411152</v>
      </c>
      <c r="H153" s="19">
        <f t="shared" si="15"/>
        <v>35463.736644491408</v>
      </c>
      <c r="I153" s="12"/>
      <c r="J153" s="18">
        <f t="shared" si="16"/>
        <v>33.34006954613475</v>
      </c>
      <c r="K153" s="19">
        <f t="shared" si="17"/>
        <v>19095.85823324414</v>
      </c>
      <c r="M153" s="19">
        <f t="shared" si="18"/>
        <v>54559.594877735552</v>
      </c>
      <c r="O153" s="19">
        <f t="shared" si="19"/>
        <v>0</v>
      </c>
      <c r="P153" s="19">
        <f t="shared" si="20"/>
        <v>54559.594877735552</v>
      </c>
    </row>
    <row r="154" spans="2:16" x14ac:dyDescent="0.25">
      <c r="B154" s="16" t="s">
        <v>151</v>
      </c>
      <c r="C154" s="17" t="s">
        <v>324</v>
      </c>
      <c r="D154" s="12"/>
      <c r="E154" s="17">
        <v>1461</v>
      </c>
      <c r="F154" s="12"/>
      <c r="G154" s="18">
        <f t="shared" si="14"/>
        <v>1.0853097176260658</v>
      </c>
      <c r="H154" s="19">
        <f t="shared" si="15"/>
        <v>1151.8500564137198</v>
      </c>
      <c r="I154" s="12"/>
      <c r="J154" s="18">
        <f t="shared" si="16"/>
        <v>1.0828740742275327</v>
      </c>
      <c r="K154" s="19">
        <f t="shared" si="17"/>
        <v>620.22695475456158</v>
      </c>
      <c r="M154" s="19">
        <f t="shared" si="18"/>
        <v>1772.0770111682814</v>
      </c>
      <c r="O154" s="15">
        <f t="shared" si="19"/>
        <v>1772.0770111682814</v>
      </c>
      <c r="P154" s="15">
        <f t="shared" si="20"/>
        <v>0</v>
      </c>
    </row>
    <row r="155" spans="2:16" x14ac:dyDescent="0.25">
      <c r="B155" s="16" t="s">
        <v>152</v>
      </c>
      <c r="C155" s="17" t="s">
        <v>324</v>
      </c>
      <c r="D155" s="12"/>
      <c r="E155" s="17">
        <v>6694</v>
      </c>
      <c r="F155" s="12"/>
      <c r="G155" s="18">
        <f t="shared" si="14"/>
        <v>4.9726647842497496</v>
      </c>
      <c r="H155" s="19">
        <f t="shared" si="15"/>
        <v>5277.5388621721013</v>
      </c>
      <c r="I155" s="12"/>
      <c r="J155" s="18">
        <f t="shared" si="16"/>
        <v>4.961505169664</v>
      </c>
      <c r="K155" s="19">
        <f t="shared" si="17"/>
        <v>2841.7517009767521</v>
      </c>
      <c r="M155" s="19">
        <f t="shared" si="18"/>
        <v>8119.2905631488538</v>
      </c>
      <c r="O155" s="15">
        <f t="shared" si="19"/>
        <v>8119.2905631488538</v>
      </c>
      <c r="P155" s="15">
        <f t="shared" si="20"/>
        <v>0</v>
      </c>
    </row>
    <row r="156" spans="2:16" x14ac:dyDescent="0.25">
      <c r="B156" s="16" t="s">
        <v>153</v>
      </c>
      <c r="C156" s="17" t="s">
        <v>324</v>
      </c>
      <c r="D156" s="12"/>
      <c r="E156" s="17">
        <v>15073</v>
      </c>
      <c r="F156" s="12"/>
      <c r="G156" s="18">
        <f t="shared" si="14"/>
        <v>11.197038585747906</v>
      </c>
      <c r="H156" s="19">
        <f t="shared" si="15"/>
        <v>11883.529021440108</v>
      </c>
      <c r="I156" s="12"/>
      <c r="J156" s="18">
        <f t="shared" si="16"/>
        <v>11.171910281198905</v>
      </c>
      <c r="K156" s="19">
        <f t="shared" si="17"/>
        <v>6398.8233326594845</v>
      </c>
      <c r="M156" s="19">
        <f t="shared" si="18"/>
        <v>18282.352354099592</v>
      </c>
      <c r="O156" s="15">
        <f t="shared" si="19"/>
        <v>18282.352354099592</v>
      </c>
      <c r="P156" s="15">
        <f t="shared" si="20"/>
        <v>0</v>
      </c>
    </row>
    <row r="157" spans="2:16" x14ac:dyDescent="0.25">
      <c r="B157" s="16" t="s">
        <v>154</v>
      </c>
      <c r="C157" s="17" t="s">
        <v>324</v>
      </c>
      <c r="D157" s="12"/>
      <c r="E157" s="17">
        <v>12119</v>
      </c>
      <c r="F157" s="12"/>
      <c r="G157" s="18">
        <f t="shared" si="14"/>
        <v>9.0026478219782966</v>
      </c>
      <c r="H157" s="19">
        <f t="shared" si="15"/>
        <v>9554.6001599437859</v>
      </c>
      <c r="I157" s="12"/>
      <c r="J157" s="18">
        <f t="shared" si="16"/>
        <v>8.9824441516519293</v>
      </c>
      <c r="K157" s="19">
        <f t="shared" si="17"/>
        <v>5144.7847123001584</v>
      </c>
      <c r="M157" s="19">
        <f t="shared" si="18"/>
        <v>14699.384872243943</v>
      </c>
      <c r="O157" s="15">
        <f t="shared" si="19"/>
        <v>14699.384872243943</v>
      </c>
      <c r="P157" s="15">
        <f t="shared" si="20"/>
        <v>0</v>
      </c>
    </row>
    <row r="158" spans="2:16" x14ac:dyDescent="0.25">
      <c r="B158" s="16" t="s">
        <v>155</v>
      </c>
      <c r="C158" s="17" t="s">
        <v>324</v>
      </c>
      <c r="D158" s="12"/>
      <c r="E158" s="17">
        <v>3179</v>
      </c>
      <c r="F158" s="12"/>
      <c r="G158" s="18">
        <f t="shared" si="14"/>
        <v>2.3615329174081201</v>
      </c>
      <c r="H158" s="19">
        <f t="shared" si="15"/>
        <v>2506.3185005744117</v>
      </c>
      <c r="I158" s="12"/>
      <c r="J158" s="18">
        <f t="shared" si="16"/>
        <v>2.3562331840994704</v>
      </c>
      <c r="K158" s="19">
        <f t="shared" si="17"/>
        <v>1349.5561185248127</v>
      </c>
      <c r="M158" s="19">
        <f t="shared" si="18"/>
        <v>3855.8746190992242</v>
      </c>
      <c r="O158" s="15">
        <f t="shared" si="19"/>
        <v>3855.8746190992242</v>
      </c>
      <c r="P158" s="15">
        <f t="shared" si="20"/>
        <v>0</v>
      </c>
    </row>
    <row r="159" spans="2:16" x14ac:dyDescent="0.25">
      <c r="B159" s="16" t="s">
        <v>156</v>
      </c>
      <c r="C159" s="17" t="s">
        <v>324</v>
      </c>
      <c r="D159" s="12"/>
      <c r="E159" s="17">
        <v>4630</v>
      </c>
      <c r="F159" s="12"/>
      <c r="G159" s="18">
        <f t="shared" si="14"/>
        <v>3.4394140948724745</v>
      </c>
      <c r="H159" s="19">
        <f t="shared" si="15"/>
        <v>3650.2845730291056</v>
      </c>
      <c r="I159" s="12"/>
      <c r="J159" s="18">
        <f t="shared" si="16"/>
        <v>3.4316953892357813</v>
      </c>
      <c r="K159" s="19">
        <f t="shared" si="17"/>
        <v>1965.5378511386859</v>
      </c>
      <c r="M159" s="19">
        <f t="shared" si="18"/>
        <v>5615.8224241677917</v>
      </c>
      <c r="O159" s="15">
        <f t="shared" si="19"/>
        <v>5615.8224241677917</v>
      </c>
      <c r="P159" s="15">
        <f t="shared" si="20"/>
        <v>0</v>
      </c>
    </row>
    <row r="160" spans="2:16" x14ac:dyDescent="0.25">
      <c r="B160" s="16" t="s">
        <v>157</v>
      </c>
      <c r="C160" s="17" t="s">
        <v>324</v>
      </c>
      <c r="D160" s="12"/>
      <c r="E160" s="17">
        <v>11584</v>
      </c>
      <c r="F160" s="12"/>
      <c r="G160" s="18">
        <f t="shared" si="14"/>
        <v>8.6052209233267263</v>
      </c>
      <c r="H160" s="19">
        <f t="shared" si="15"/>
        <v>9132.8070181358871</v>
      </c>
      <c r="I160" s="12"/>
      <c r="J160" s="18">
        <f t="shared" si="16"/>
        <v>8.585909155271553</v>
      </c>
      <c r="K160" s="19">
        <f t="shared" si="17"/>
        <v>4917.665327773334</v>
      </c>
      <c r="M160" s="19">
        <f t="shared" si="18"/>
        <v>14050.47234590922</v>
      </c>
      <c r="O160" s="15">
        <f t="shared" si="19"/>
        <v>14050.47234590922</v>
      </c>
      <c r="P160" s="15">
        <f t="shared" si="20"/>
        <v>0</v>
      </c>
    </row>
    <row r="161" spans="2:16" x14ac:dyDescent="0.25">
      <c r="B161" s="16" t="s">
        <v>158</v>
      </c>
      <c r="C161" s="40" t="s">
        <v>325</v>
      </c>
      <c r="D161" s="12"/>
      <c r="E161" s="17">
        <v>12162</v>
      </c>
      <c r="F161" s="12"/>
      <c r="G161" s="18">
        <f t="shared" si="14"/>
        <v>9.034590544673657</v>
      </c>
      <c r="H161" s="19">
        <f t="shared" si="15"/>
        <v>9588.501290967597</v>
      </c>
      <c r="I161" s="12"/>
      <c r="J161" s="18">
        <f t="shared" si="16"/>
        <v>9.0143151887441828</v>
      </c>
      <c r="K161" s="19">
        <f t="shared" si="17"/>
        <v>5163.0391675051178</v>
      </c>
      <c r="M161" s="19">
        <f t="shared" si="18"/>
        <v>14751.540458472715</v>
      </c>
      <c r="O161" s="15">
        <f t="shared" si="19"/>
        <v>0</v>
      </c>
      <c r="P161" s="15">
        <f t="shared" si="20"/>
        <v>14751.540458472715</v>
      </c>
    </row>
    <row r="162" spans="2:16" x14ac:dyDescent="0.25">
      <c r="B162" s="16" t="s">
        <v>159</v>
      </c>
      <c r="C162" s="17" t="s">
        <v>324</v>
      </c>
      <c r="D162" s="12"/>
      <c r="E162" s="17">
        <v>5703</v>
      </c>
      <c r="F162" s="12"/>
      <c r="G162" s="18">
        <f t="shared" si="14"/>
        <v>4.2364964542241301</v>
      </c>
      <c r="H162" s="19">
        <f t="shared" si="15"/>
        <v>4496.2360518326104</v>
      </c>
      <c r="I162" s="12"/>
      <c r="J162" s="18">
        <f t="shared" si="16"/>
        <v>4.2269889427239002</v>
      </c>
      <c r="K162" s="19">
        <f t="shared" si="17"/>
        <v>2421.0501868345414</v>
      </c>
      <c r="M162" s="19">
        <f t="shared" si="18"/>
        <v>6917.2862386671513</v>
      </c>
      <c r="O162" s="15">
        <f t="shared" si="19"/>
        <v>6917.2862386671513</v>
      </c>
      <c r="P162" s="15">
        <f t="shared" si="20"/>
        <v>0</v>
      </c>
    </row>
    <row r="163" spans="2:16" x14ac:dyDescent="0.25">
      <c r="B163" s="16" t="s">
        <v>160</v>
      </c>
      <c r="C163" s="17" t="s">
        <v>324</v>
      </c>
      <c r="D163" s="12"/>
      <c r="E163" s="17">
        <v>1807</v>
      </c>
      <c r="F163" s="12"/>
      <c r="G163" s="18">
        <f t="shared" si="14"/>
        <v>1.3423372072212876</v>
      </c>
      <c r="H163" s="19">
        <f t="shared" si="15"/>
        <v>1424.6359013960246</v>
      </c>
      <c r="I163" s="12"/>
      <c r="J163" s="18">
        <f t="shared" si="16"/>
        <v>1.3393247447838135</v>
      </c>
      <c r="K163" s="19">
        <f t="shared" si="17"/>
        <v>767.11164082237701</v>
      </c>
      <c r="M163" s="19">
        <f t="shared" si="18"/>
        <v>2191.7475422184016</v>
      </c>
      <c r="O163" s="15">
        <f t="shared" si="19"/>
        <v>2191.7475422184016</v>
      </c>
      <c r="P163" s="15">
        <f t="shared" si="20"/>
        <v>0</v>
      </c>
    </row>
    <row r="164" spans="2:16" x14ac:dyDescent="0.25">
      <c r="B164" s="16" t="s">
        <v>161</v>
      </c>
      <c r="C164" s="17" t="s">
        <v>324</v>
      </c>
      <c r="D164" s="12"/>
      <c r="E164" s="17">
        <v>55611</v>
      </c>
      <c r="F164" s="12"/>
      <c r="G164" s="18">
        <f t="shared" si="14"/>
        <v>41.310854693294424</v>
      </c>
      <c r="H164" s="19">
        <f t="shared" si="15"/>
        <v>43843.623194540298</v>
      </c>
      <c r="I164" s="12"/>
      <c r="J164" s="18">
        <f t="shared" si="16"/>
        <v>41.218145203194609</v>
      </c>
      <c r="K164" s="19">
        <f t="shared" si="17"/>
        <v>23608.10484658174</v>
      </c>
      <c r="M164" s="19">
        <f t="shared" si="18"/>
        <v>67451.728041122042</v>
      </c>
      <c r="O164" s="15">
        <f t="shared" si="19"/>
        <v>67451.728041122042</v>
      </c>
      <c r="P164" s="15">
        <f t="shared" si="20"/>
        <v>0</v>
      </c>
    </row>
    <row r="165" spans="2:16" x14ac:dyDescent="0.25">
      <c r="B165" s="16" t="s">
        <v>162</v>
      </c>
      <c r="C165" s="17" t="s">
        <v>324</v>
      </c>
      <c r="D165" s="12"/>
      <c r="E165" s="17">
        <v>3416</v>
      </c>
      <c r="F165" s="12"/>
      <c r="G165" s="18">
        <f t="shared" si="14"/>
        <v>2.5375893192406851</v>
      </c>
      <c r="H165" s="19">
        <f t="shared" si="15"/>
        <v>2693.1689204033314</v>
      </c>
      <c r="I165" s="12"/>
      <c r="J165" s="18">
        <f t="shared" si="16"/>
        <v>2.5318944815614315</v>
      </c>
      <c r="K165" s="19">
        <f t="shared" si="17"/>
        <v>1450.1678832591256</v>
      </c>
      <c r="M165" s="19">
        <f t="shared" si="18"/>
        <v>4143.336803662457</v>
      </c>
      <c r="O165" s="15">
        <f t="shared" si="19"/>
        <v>4143.336803662457</v>
      </c>
      <c r="P165" s="15">
        <f t="shared" si="20"/>
        <v>0</v>
      </c>
    </row>
    <row r="166" spans="2:16" x14ac:dyDescent="0.25">
      <c r="B166" s="16" t="s">
        <v>163</v>
      </c>
      <c r="C166" s="17" t="s">
        <v>324</v>
      </c>
      <c r="D166" s="12"/>
      <c r="E166" s="17">
        <v>7957</v>
      </c>
      <c r="F166" s="12"/>
      <c r="G166" s="18">
        <f t="shared" si="14"/>
        <v>5.9108894066739257</v>
      </c>
      <c r="H166" s="19">
        <f t="shared" si="15"/>
        <v>6273.2860361971034</v>
      </c>
      <c r="I166" s="12"/>
      <c r="J166" s="18">
        <f t="shared" si="16"/>
        <v>5.8976242358853366</v>
      </c>
      <c r="K166" s="19">
        <f t="shared" si="17"/>
        <v>3377.9232573456857</v>
      </c>
      <c r="M166" s="19">
        <f t="shared" si="18"/>
        <v>9651.20929354279</v>
      </c>
      <c r="O166" s="15">
        <f t="shared" si="19"/>
        <v>9651.20929354279</v>
      </c>
      <c r="P166" s="15">
        <f t="shared" si="20"/>
        <v>0</v>
      </c>
    </row>
    <row r="167" spans="2:16" x14ac:dyDescent="0.25">
      <c r="B167" s="16" t="s">
        <v>164</v>
      </c>
      <c r="C167" s="17" t="s">
        <v>324</v>
      </c>
      <c r="D167" s="12"/>
      <c r="E167" s="17">
        <v>7051</v>
      </c>
      <c r="F167" s="12"/>
      <c r="G167" s="18">
        <f t="shared" si="14"/>
        <v>5.2378636680228539</v>
      </c>
      <c r="H167" s="19">
        <f t="shared" si="15"/>
        <v>5558.9970895093347</v>
      </c>
      <c r="I167" s="12"/>
      <c r="J167" s="18">
        <f t="shared" si="16"/>
        <v>5.2261088962206239</v>
      </c>
      <c r="K167" s="19">
        <f t="shared" si="17"/>
        <v>2993.3061313993248</v>
      </c>
      <c r="M167" s="19">
        <f t="shared" si="18"/>
        <v>8552.3032209086596</v>
      </c>
      <c r="O167" s="15">
        <f t="shared" si="19"/>
        <v>8552.3032209086596</v>
      </c>
      <c r="P167" s="15">
        <f t="shared" si="20"/>
        <v>0</v>
      </c>
    </row>
    <row r="168" spans="2:16" x14ac:dyDescent="0.25">
      <c r="B168" s="16" t="s">
        <v>165</v>
      </c>
      <c r="C168" s="17" t="s">
        <v>324</v>
      </c>
      <c r="D168" s="12"/>
      <c r="E168" s="17">
        <v>24712</v>
      </c>
      <c r="F168" s="12"/>
      <c r="G168" s="18">
        <f t="shared" si="14"/>
        <v>18.357408447621722</v>
      </c>
      <c r="H168" s="19">
        <f t="shared" si="15"/>
        <v>19482.90115954541</v>
      </c>
      <c r="I168" s="12"/>
      <c r="J168" s="18">
        <f t="shared" si="16"/>
        <v>18.31621089822778</v>
      </c>
      <c r="K168" s="19">
        <f t="shared" si="17"/>
        <v>10490.792954068944</v>
      </c>
      <c r="M168" s="19">
        <f t="shared" si="18"/>
        <v>29973.694113614354</v>
      </c>
      <c r="O168" s="15">
        <f t="shared" si="19"/>
        <v>29973.694113614354</v>
      </c>
      <c r="P168" s="15">
        <f t="shared" si="20"/>
        <v>0</v>
      </c>
    </row>
    <row r="169" spans="2:16" x14ac:dyDescent="0.25">
      <c r="B169" s="16" t="s">
        <v>166</v>
      </c>
      <c r="C169" s="17" t="s">
        <v>324</v>
      </c>
      <c r="D169" s="12"/>
      <c r="E169" s="17">
        <v>1952</v>
      </c>
      <c r="F169" s="12"/>
      <c r="G169" s="18">
        <f t="shared" si="14"/>
        <v>1.4500510395661057</v>
      </c>
      <c r="H169" s="19">
        <f t="shared" si="15"/>
        <v>1538.9536688019034</v>
      </c>
      <c r="I169" s="12"/>
      <c r="J169" s="18">
        <f t="shared" si="16"/>
        <v>1.4467968466065322</v>
      </c>
      <c r="K169" s="19">
        <f t="shared" si="17"/>
        <v>828.66736186235744</v>
      </c>
      <c r="M169" s="19">
        <f t="shared" si="18"/>
        <v>2367.6210306642606</v>
      </c>
      <c r="O169" s="15">
        <f t="shared" si="19"/>
        <v>2367.6210306642606</v>
      </c>
      <c r="P169" s="15">
        <f t="shared" si="20"/>
        <v>0</v>
      </c>
    </row>
    <row r="170" spans="2:16" x14ac:dyDescent="0.25">
      <c r="B170" s="16" t="s">
        <v>167</v>
      </c>
      <c r="C170" s="17" t="s">
        <v>324</v>
      </c>
      <c r="D170" s="12"/>
      <c r="E170" s="17">
        <v>16240</v>
      </c>
      <c r="F170" s="12"/>
      <c r="G170" s="18">
        <f t="shared" si="14"/>
        <v>12.063949222619648</v>
      </c>
      <c r="H170" s="19">
        <f t="shared" si="15"/>
        <v>12803.589949458459</v>
      </c>
      <c r="I170" s="12"/>
      <c r="J170" s="18">
        <f t="shared" si="16"/>
        <v>12.03687540414451</v>
      </c>
      <c r="K170" s="19">
        <f t="shared" si="17"/>
        <v>6894.2407564778086</v>
      </c>
      <c r="M170" s="19">
        <f t="shared" si="18"/>
        <v>19697.830705936267</v>
      </c>
      <c r="O170" s="19">
        <f t="shared" si="19"/>
        <v>19697.830705936267</v>
      </c>
      <c r="P170" s="19">
        <f t="shared" si="20"/>
        <v>0</v>
      </c>
    </row>
    <row r="171" spans="2:16" x14ac:dyDescent="0.25">
      <c r="B171" s="16" t="s">
        <v>168</v>
      </c>
      <c r="C171" s="17" t="s">
        <v>324</v>
      </c>
      <c r="D171" s="12"/>
      <c r="E171" s="17">
        <v>2652</v>
      </c>
      <c r="F171" s="12"/>
      <c r="G171" s="18">
        <f t="shared" si="14"/>
        <v>1.9700488508859182</v>
      </c>
      <c r="H171" s="19">
        <f t="shared" si="15"/>
        <v>2090.8325459337339</v>
      </c>
      <c r="I171" s="12"/>
      <c r="J171" s="18">
        <f t="shared" si="16"/>
        <v>1.9656276829920716</v>
      </c>
      <c r="K171" s="19">
        <f t="shared" si="17"/>
        <v>1125.8329117105388</v>
      </c>
      <c r="M171" s="19">
        <f t="shared" si="18"/>
        <v>3216.6654576442725</v>
      </c>
      <c r="O171" s="15">
        <f t="shared" si="19"/>
        <v>3216.6654576442725</v>
      </c>
      <c r="P171" s="15">
        <f t="shared" si="20"/>
        <v>0</v>
      </c>
    </row>
    <row r="172" spans="2:16" x14ac:dyDescent="0.25">
      <c r="B172" s="16" t="s">
        <v>169</v>
      </c>
      <c r="C172" s="17" t="s">
        <v>324</v>
      </c>
      <c r="D172" s="12"/>
      <c r="E172" s="17">
        <v>7056</v>
      </c>
      <c r="F172" s="12"/>
      <c r="G172" s="18">
        <f t="shared" si="14"/>
        <v>5.2415779381037098</v>
      </c>
      <c r="H172" s="19">
        <f t="shared" si="15"/>
        <v>5562.9390814888475</v>
      </c>
      <c r="I172" s="12"/>
      <c r="J172" s="18">
        <f t="shared" si="16"/>
        <v>5.2298148307662355</v>
      </c>
      <c r="K172" s="19">
        <f t="shared" si="17"/>
        <v>2995.428742469669</v>
      </c>
      <c r="M172" s="19">
        <f t="shared" si="18"/>
        <v>8558.367823958517</v>
      </c>
      <c r="O172" s="15">
        <f t="shared" si="19"/>
        <v>8558.367823958517</v>
      </c>
      <c r="P172" s="15">
        <f t="shared" si="20"/>
        <v>0</v>
      </c>
    </row>
    <row r="173" spans="2:16" x14ac:dyDescent="0.25">
      <c r="B173" s="16" t="s">
        <v>170</v>
      </c>
      <c r="C173" s="17" t="s">
        <v>324</v>
      </c>
      <c r="D173" s="12"/>
      <c r="E173" s="17">
        <v>2399</v>
      </c>
      <c r="F173" s="12"/>
      <c r="G173" s="18">
        <f t="shared" si="14"/>
        <v>1.7821067847946146</v>
      </c>
      <c r="H173" s="19">
        <f t="shared" si="15"/>
        <v>1891.3677517703723</v>
      </c>
      <c r="I173" s="12"/>
      <c r="J173" s="18">
        <f t="shared" si="16"/>
        <v>1.7781073949841553</v>
      </c>
      <c r="K173" s="19">
        <f t="shared" si="17"/>
        <v>1018.4287915511247</v>
      </c>
      <c r="M173" s="19">
        <f t="shared" si="18"/>
        <v>2909.7965433214968</v>
      </c>
      <c r="O173" s="15">
        <f t="shared" si="19"/>
        <v>2909.7965433214968</v>
      </c>
      <c r="P173" s="15">
        <f t="shared" si="20"/>
        <v>0</v>
      </c>
    </row>
    <row r="174" spans="2:16" x14ac:dyDescent="0.25">
      <c r="B174" s="16" t="s">
        <v>171</v>
      </c>
      <c r="C174" s="17" t="s">
        <v>324</v>
      </c>
      <c r="D174" s="12"/>
      <c r="E174" s="17">
        <v>4181</v>
      </c>
      <c r="F174" s="12"/>
      <c r="G174" s="18">
        <f t="shared" si="14"/>
        <v>3.1058726416116227</v>
      </c>
      <c r="H174" s="19">
        <f t="shared" si="15"/>
        <v>3296.2936932688308</v>
      </c>
      <c r="I174" s="12"/>
      <c r="J174" s="18">
        <f t="shared" si="16"/>
        <v>3.0989024670399132</v>
      </c>
      <c r="K174" s="19">
        <f t="shared" si="17"/>
        <v>1774.9273770217808</v>
      </c>
      <c r="M174" s="19">
        <f t="shared" si="18"/>
        <v>5071.2210702906114</v>
      </c>
      <c r="O174" s="15">
        <f t="shared" si="19"/>
        <v>5071.2210702906114</v>
      </c>
      <c r="P174" s="15">
        <f t="shared" si="20"/>
        <v>0</v>
      </c>
    </row>
    <row r="175" spans="2:16" x14ac:dyDescent="0.25">
      <c r="B175" s="16" t="s">
        <v>172</v>
      </c>
      <c r="C175" s="17" t="s">
        <v>324</v>
      </c>
      <c r="D175" s="12"/>
      <c r="E175" s="17">
        <v>11343</v>
      </c>
      <c r="F175" s="12"/>
      <c r="G175" s="18">
        <f t="shared" si="14"/>
        <v>8.4261931054294745</v>
      </c>
      <c r="H175" s="19">
        <f t="shared" si="15"/>
        <v>8942.8030047233551</v>
      </c>
      <c r="I175" s="12"/>
      <c r="J175" s="18">
        <f t="shared" si="16"/>
        <v>8.4072831101731023</v>
      </c>
      <c r="K175" s="19">
        <f t="shared" si="17"/>
        <v>4815.3554741827456</v>
      </c>
      <c r="M175" s="19">
        <f t="shared" si="18"/>
        <v>13758.158478906102</v>
      </c>
      <c r="O175" s="15">
        <f t="shared" si="19"/>
        <v>13758.158478906102</v>
      </c>
      <c r="P175" s="15">
        <f t="shared" si="20"/>
        <v>0</v>
      </c>
    </row>
    <row r="176" spans="2:16" x14ac:dyDescent="0.25">
      <c r="B176" s="16" t="s">
        <v>173</v>
      </c>
      <c r="C176" s="17" t="s">
        <v>324</v>
      </c>
      <c r="D176" s="12"/>
      <c r="E176" s="17">
        <v>9740</v>
      </c>
      <c r="F176" s="12"/>
      <c r="G176" s="18">
        <f t="shared" si="14"/>
        <v>7.2353981175071054</v>
      </c>
      <c r="H176" s="19">
        <f t="shared" si="15"/>
        <v>7679.000376091466</v>
      </c>
      <c r="I176" s="12"/>
      <c r="J176" s="18">
        <f t="shared" si="16"/>
        <v>7.2191604948502182</v>
      </c>
      <c r="K176" s="19">
        <f t="shared" si="17"/>
        <v>4134.8463650304111</v>
      </c>
      <c r="M176" s="19">
        <f t="shared" si="18"/>
        <v>11813.846741121877</v>
      </c>
      <c r="O176" s="15">
        <f t="shared" si="19"/>
        <v>11813.846741121877</v>
      </c>
      <c r="P176" s="15">
        <f t="shared" si="20"/>
        <v>0</v>
      </c>
    </row>
    <row r="177" spans="2:16" x14ac:dyDescent="0.25">
      <c r="B177" s="16" t="s">
        <v>174</v>
      </c>
      <c r="C177" s="17" t="s">
        <v>324</v>
      </c>
      <c r="D177" s="12"/>
      <c r="E177" s="17">
        <v>8473</v>
      </c>
      <c r="F177" s="12"/>
      <c r="G177" s="18">
        <f t="shared" si="14"/>
        <v>6.2942020790182447</v>
      </c>
      <c r="H177" s="19">
        <f t="shared" si="15"/>
        <v>6680.099608482853</v>
      </c>
      <c r="I177" s="12"/>
      <c r="J177" s="18">
        <f t="shared" si="16"/>
        <v>6.2800766809923916</v>
      </c>
      <c r="K177" s="19">
        <f t="shared" si="17"/>
        <v>3596.9767198052023</v>
      </c>
      <c r="M177" s="19">
        <f t="shared" si="18"/>
        <v>10277.076328288054</v>
      </c>
      <c r="O177" s="15">
        <f t="shared" si="19"/>
        <v>10277.076328288054</v>
      </c>
      <c r="P177" s="15">
        <f t="shared" si="20"/>
        <v>0</v>
      </c>
    </row>
    <row r="178" spans="2:16" x14ac:dyDescent="0.25">
      <c r="B178" s="16" t="s">
        <v>175</v>
      </c>
      <c r="C178" s="17" t="s">
        <v>324</v>
      </c>
      <c r="D178" s="12"/>
      <c r="E178" s="17">
        <v>17373</v>
      </c>
      <c r="F178" s="12"/>
      <c r="G178" s="18">
        <f t="shared" si="14"/>
        <v>12.905602822941574</v>
      </c>
      <c r="H178" s="19">
        <f t="shared" si="15"/>
        <v>13696.845332016122</v>
      </c>
      <c r="I178" s="12"/>
      <c r="J178" s="18">
        <f t="shared" si="16"/>
        <v>12.876640172179963</v>
      </c>
      <c r="K178" s="19">
        <f t="shared" si="17"/>
        <v>7375.2244250177946</v>
      </c>
      <c r="M178" s="19">
        <f t="shared" si="18"/>
        <v>21072.069757033918</v>
      </c>
      <c r="O178" s="15">
        <f t="shared" si="19"/>
        <v>21072.069757033918</v>
      </c>
      <c r="P178" s="15">
        <f t="shared" si="20"/>
        <v>0</v>
      </c>
    </row>
    <row r="179" spans="2:16" x14ac:dyDescent="0.25">
      <c r="B179" s="16" t="s">
        <v>176</v>
      </c>
      <c r="C179" s="17" t="s">
        <v>324</v>
      </c>
      <c r="D179" s="12"/>
      <c r="E179" s="17">
        <v>2918</v>
      </c>
      <c r="F179" s="12"/>
      <c r="G179" s="18">
        <f t="shared" si="14"/>
        <v>2.167648019187447</v>
      </c>
      <c r="H179" s="19">
        <f t="shared" si="15"/>
        <v>2300.5465192438292</v>
      </c>
      <c r="I179" s="12"/>
      <c r="J179" s="18">
        <f t="shared" si="16"/>
        <v>2.1627834008185762</v>
      </c>
      <c r="K179" s="19">
        <f t="shared" si="17"/>
        <v>1238.7558206528477</v>
      </c>
      <c r="M179" s="19">
        <f t="shared" si="18"/>
        <v>3539.302339896677</v>
      </c>
      <c r="O179" s="15">
        <f t="shared" si="19"/>
        <v>3539.302339896677</v>
      </c>
      <c r="P179" s="15">
        <f t="shared" si="20"/>
        <v>0</v>
      </c>
    </row>
    <row r="180" spans="2:16" x14ac:dyDescent="0.25">
      <c r="B180" s="16" t="s">
        <v>177</v>
      </c>
      <c r="C180" s="40" t="s">
        <v>325</v>
      </c>
      <c r="D180" s="12"/>
      <c r="E180" s="17">
        <v>74964</v>
      </c>
      <c r="F180" s="12"/>
      <c r="G180" s="18">
        <f t="shared" si="14"/>
        <v>55.687308468254884</v>
      </c>
      <c r="H180" s="19">
        <f t="shared" si="15"/>
        <v>59101.497350443591</v>
      </c>
      <c r="I180" s="12"/>
      <c r="J180" s="18">
        <f t="shared" si="16"/>
        <v>55.562335455436518</v>
      </c>
      <c r="K180" s="19">
        <f t="shared" si="17"/>
        <v>31823.883255455818</v>
      </c>
      <c r="M180" s="19">
        <f t="shared" si="18"/>
        <v>90925.380605899409</v>
      </c>
      <c r="O180" s="15">
        <f t="shared" si="19"/>
        <v>0</v>
      </c>
      <c r="P180" s="15">
        <f t="shared" si="20"/>
        <v>90925.380605899409</v>
      </c>
    </row>
    <row r="181" spans="2:16" x14ac:dyDescent="0.25">
      <c r="B181" s="16" t="s">
        <v>178</v>
      </c>
      <c r="C181" s="17" t="s">
        <v>324</v>
      </c>
      <c r="D181" s="12"/>
      <c r="E181" s="17">
        <v>4804</v>
      </c>
      <c r="F181" s="12"/>
      <c r="G181" s="18">
        <f t="shared" si="14"/>
        <v>3.568670693686256</v>
      </c>
      <c r="H181" s="19">
        <f t="shared" si="15"/>
        <v>3787.46589391616</v>
      </c>
      <c r="I181" s="12"/>
      <c r="J181" s="18">
        <f t="shared" si="16"/>
        <v>3.5606619114230438</v>
      </c>
      <c r="K181" s="19">
        <f t="shared" si="17"/>
        <v>2039.4047163866624</v>
      </c>
      <c r="M181" s="19">
        <f t="shared" si="18"/>
        <v>5826.8706103028226</v>
      </c>
      <c r="O181" s="15">
        <f t="shared" si="19"/>
        <v>5826.8706103028226</v>
      </c>
      <c r="P181" s="15">
        <f t="shared" si="20"/>
        <v>0</v>
      </c>
    </row>
    <row r="182" spans="2:16" x14ac:dyDescent="0.25">
      <c r="B182" s="16" t="s">
        <v>179</v>
      </c>
      <c r="C182" s="17" t="s">
        <v>324</v>
      </c>
      <c r="D182" s="12"/>
      <c r="E182" s="17">
        <v>4339</v>
      </c>
      <c r="F182" s="12"/>
      <c r="G182" s="18">
        <f t="shared" si="14"/>
        <v>3.2232435761666665</v>
      </c>
      <c r="H182" s="19">
        <f t="shared" si="15"/>
        <v>3420.8606398214447</v>
      </c>
      <c r="I182" s="12"/>
      <c r="J182" s="18">
        <f t="shared" si="16"/>
        <v>3.2160099986812214</v>
      </c>
      <c r="K182" s="19">
        <f t="shared" si="17"/>
        <v>1842.0018868446562</v>
      </c>
      <c r="M182" s="19">
        <f t="shared" si="18"/>
        <v>5262.8625266661011</v>
      </c>
      <c r="O182" s="15">
        <f t="shared" si="19"/>
        <v>5262.8625266661011</v>
      </c>
      <c r="P182" s="15">
        <f t="shared" si="20"/>
        <v>0</v>
      </c>
    </row>
    <row r="183" spans="2:16" x14ac:dyDescent="0.25">
      <c r="B183" s="16" t="s">
        <v>180</v>
      </c>
      <c r="C183" s="17" t="s">
        <v>324</v>
      </c>
      <c r="D183" s="12"/>
      <c r="E183" s="17">
        <v>13861</v>
      </c>
      <c r="F183" s="12"/>
      <c r="G183" s="18">
        <f t="shared" si="14"/>
        <v>10.296699518148458</v>
      </c>
      <c r="H183" s="19">
        <f t="shared" si="15"/>
        <v>10927.990165606139</v>
      </c>
      <c r="I183" s="12"/>
      <c r="J183" s="18">
        <f t="shared" si="16"/>
        <v>10.273591747342799</v>
      </c>
      <c r="K183" s="19">
        <f t="shared" si="17"/>
        <v>5884.3024092080614</v>
      </c>
      <c r="M183" s="19">
        <f t="shared" si="18"/>
        <v>16812.292574814201</v>
      </c>
      <c r="O183" s="15">
        <f t="shared" si="19"/>
        <v>16812.292574814201</v>
      </c>
      <c r="P183" s="15">
        <f t="shared" si="20"/>
        <v>0</v>
      </c>
    </row>
    <row r="184" spans="2:16" x14ac:dyDescent="0.25">
      <c r="B184" s="16" t="s">
        <v>181</v>
      </c>
      <c r="C184" s="17" t="s">
        <v>324</v>
      </c>
      <c r="D184" s="12"/>
      <c r="E184" s="17">
        <v>14654</v>
      </c>
      <c r="F184" s="12"/>
      <c r="G184" s="18">
        <f t="shared" si="14"/>
        <v>10.88578275297219</v>
      </c>
      <c r="H184" s="19">
        <f t="shared" si="15"/>
        <v>11553.190093556914</v>
      </c>
      <c r="I184" s="12"/>
      <c r="J184" s="18">
        <f t="shared" si="16"/>
        <v>10.861352966276703</v>
      </c>
      <c r="K184" s="19">
        <f t="shared" si="17"/>
        <v>6220.9485249646441</v>
      </c>
      <c r="M184" s="19">
        <f t="shared" si="18"/>
        <v>17774.13861852156</v>
      </c>
      <c r="O184" s="15">
        <f t="shared" si="19"/>
        <v>17774.13861852156</v>
      </c>
      <c r="P184" s="15">
        <f t="shared" si="20"/>
        <v>0</v>
      </c>
    </row>
    <row r="185" spans="2:16" x14ac:dyDescent="0.25">
      <c r="B185" s="16" t="s">
        <v>182</v>
      </c>
      <c r="C185" s="17" t="s">
        <v>324</v>
      </c>
      <c r="D185" s="12"/>
      <c r="E185" s="17">
        <v>2569</v>
      </c>
      <c r="F185" s="12"/>
      <c r="G185" s="18">
        <f t="shared" si="14"/>
        <v>1.908391967543712</v>
      </c>
      <c r="H185" s="19">
        <f t="shared" si="15"/>
        <v>2025.3954790738169</v>
      </c>
      <c r="I185" s="12"/>
      <c r="J185" s="18">
        <f t="shared" si="16"/>
        <v>1.9041091695349293</v>
      </c>
      <c r="K185" s="19">
        <f t="shared" si="17"/>
        <v>1090.5975679428259</v>
      </c>
      <c r="M185" s="19">
        <f t="shared" si="18"/>
        <v>3115.9930470166428</v>
      </c>
      <c r="O185" s="15">
        <f t="shared" si="19"/>
        <v>3115.9930470166428</v>
      </c>
      <c r="P185" s="15">
        <f t="shared" si="20"/>
        <v>0</v>
      </c>
    </row>
    <row r="186" spans="2:16" x14ac:dyDescent="0.25">
      <c r="B186" s="16" t="s">
        <v>183</v>
      </c>
      <c r="C186" s="40" t="s">
        <v>325</v>
      </c>
      <c r="D186" s="12"/>
      <c r="E186" s="17">
        <v>22587</v>
      </c>
      <c r="F186" s="12"/>
      <c r="G186" s="18">
        <f t="shared" si="14"/>
        <v>16.778843663258005</v>
      </c>
      <c r="H186" s="19">
        <f t="shared" si="15"/>
        <v>17807.554568252352</v>
      </c>
      <c r="I186" s="12"/>
      <c r="J186" s="18">
        <f t="shared" si="16"/>
        <v>16.741188716343107</v>
      </c>
      <c r="K186" s="19">
        <f t="shared" si="17"/>
        <v>9588.6832491726764</v>
      </c>
      <c r="M186" s="19">
        <f t="shared" si="18"/>
        <v>27396.237817425026</v>
      </c>
      <c r="O186" s="19">
        <f t="shared" si="19"/>
        <v>0</v>
      </c>
      <c r="P186" s="19">
        <f t="shared" si="20"/>
        <v>27396.237817425026</v>
      </c>
    </row>
    <row r="187" spans="2:16" x14ac:dyDescent="0.25">
      <c r="B187" s="16" t="s">
        <v>184</v>
      </c>
      <c r="C187" s="17" t="s">
        <v>324</v>
      </c>
      <c r="D187" s="12"/>
      <c r="E187" s="17">
        <v>18075</v>
      </c>
      <c r="F187" s="12"/>
      <c r="G187" s="18">
        <f t="shared" si="14"/>
        <v>13.42708634229373</v>
      </c>
      <c r="H187" s="19">
        <f t="shared" si="15"/>
        <v>14250.301005939757</v>
      </c>
      <c r="I187" s="12"/>
      <c r="J187" s="18">
        <f t="shared" si="16"/>
        <v>13.396953382383746</v>
      </c>
      <c r="K187" s="19">
        <f t="shared" si="17"/>
        <v>7673.2390192941139</v>
      </c>
      <c r="M187" s="19">
        <f t="shared" si="18"/>
        <v>21923.54002523387</v>
      </c>
      <c r="O187" s="15">
        <f t="shared" si="19"/>
        <v>21923.54002523387</v>
      </c>
      <c r="P187" s="15">
        <f t="shared" si="20"/>
        <v>0</v>
      </c>
    </row>
    <row r="188" spans="2:16" x14ac:dyDescent="0.25">
      <c r="B188" s="16" t="s">
        <v>185</v>
      </c>
      <c r="C188" s="17" t="s">
        <v>324</v>
      </c>
      <c r="D188" s="12"/>
      <c r="E188" s="17">
        <v>7381</v>
      </c>
      <c r="F188" s="12"/>
      <c r="G188" s="18">
        <f t="shared" si="14"/>
        <v>5.4830054933593368</v>
      </c>
      <c r="H188" s="19">
        <f t="shared" si="15"/>
        <v>5819.1685601571971</v>
      </c>
      <c r="I188" s="12"/>
      <c r="J188" s="18">
        <f t="shared" si="16"/>
        <v>5.47070057623095</v>
      </c>
      <c r="K188" s="19">
        <f t="shared" si="17"/>
        <v>3133.3984620420388</v>
      </c>
      <c r="M188" s="19">
        <f t="shared" si="18"/>
        <v>8952.5670221992368</v>
      </c>
      <c r="O188" s="15">
        <f t="shared" si="19"/>
        <v>8952.5670221992368</v>
      </c>
      <c r="P188" s="15">
        <f t="shared" si="20"/>
        <v>0</v>
      </c>
    </row>
    <row r="189" spans="2:16" x14ac:dyDescent="0.25">
      <c r="B189" s="16" t="s">
        <v>186</v>
      </c>
      <c r="C189" s="17" t="s">
        <v>324</v>
      </c>
      <c r="D189" s="12"/>
      <c r="E189" s="17">
        <v>2254</v>
      </c>
      <c r="F189" s="12"/>
      <c r="G189" s="18">
        <f t="shared" si="14"/>
        <v>1.6743929524497962</v>
      </c>
      <c r="H189" s="19">
        <f t="shared" si="15"/>
        <v>1777.049984364493</v>
      </c>
      <c r="I189" s="12"/>
      <c r="J189" s="18">
        <f t="shared" si="16"/>
        <v>1.6706352931614363</v>
      </c>
      <c r="K189" s="19">
        <f t="shared" si="17"/>
        <v>956.87307051114419</v>
      </c>
      <c r="M189" s="19">
        <f t="shared" si="18"/>
        <v>2733.9230548756373</v>
      </c>
      <c r="O189" s="15">
        <f t="shared" si="19"/>
        <v>2733.9230548756373</v>
      </c>
      <c r="P189" s="15">
        <f t="shared" si="20"/>
        <v>0</v>
      </c>
    </row>
    <row r="190" spans="2:16" x14ac:dyDescent="0.25">
      <c r="B190" s="16" t="s">
        <v>187</v>
      </c>
      <c r="C190" s="17" t="s">
        <v>324</v>
      </c>
      <c r="D190" s="12"/>
      <c r="E190" s="17">
        <v>1607</v>
      </c>
      <c r="F190" s="12"/>
      <c r="G190" s="18">
        <f t="shared" si="14"/>
        <v>1.1937664039870552</v>
      </c>
      <c r="H190" s="19">
        <f t="shared" si="15"/>
        <v>1266.9562222155016</v>
      </c>
      <c r="I190" s="12"/>
      <c r="J190" s="18">
        <f t="shared" si="16"/>
        <v>1.1910873629593737</v>
      </c>
      <c r="K190" s="19">
        <f t="shared" si="17"/>
        <v>682.20719800861082</v>
      </c>
      <c r="M190" s="19">
        <f t="shared" si="18"/>
        <v>1949.1634202241125</v>
      </c>
      <c r="O190" s="15">
        <f t="shared" si="19"/>
        <v>1949.1634202241125</v>
      </c>
      <c r="P190" s="15">
        <f t="shared" si="20"/>
        <v>0</v>
      </c>
    </row>
    <row r="191" spans="2:16" x14ac:dyDescent="0.25">
      <c r="B191" s="16" t="s">
        <v>188</v>
      </c>
      <c r="C191" s="17" t="s">
        <v>324</v>
      </c>
      <c r="D191" s="12"/>
      <c r="E191" s="17">
        <v>2378</v>
      </c>
      <c r="F191" s="12"/>
      <c r="G191" s="18">
        <f t="shared" si="14"/>
        <v>1.7665068504550201</v>
      </c>
      <c r="H191" s="19">
        <f t="shared" si="15"/>
        <v>1874.8113854564172</v>
      </c>
      <c r="I191" s="12"/>
      <c r="J191" s="18">
        <f t="shared" si="16"/>
        <v>1.7625424698925889</v>
      </c>
      <c r="K191" s="19">
        <f t="shared" si="17"/>
        <v>1009.5138250556791</v>
      </c>
      <c r="M191" s="19">
        <f t="shared" si="18"/>
        <v>2884.3252105120964</v>
      </c>
      <c r="O191" s="15">
        <f t="shared" si="19"/>
        <v>2884.3252105120964</v>
      </c>
      <c r="P191" s="15">
        <f t="shared" si="20"/>
        <v>0</v>
      </c>
    </row>
    <row r="192" spans="2:16" x14ac:dyDescent="0.25">
      <c r="B192" s="16" t="s">
        <v>189</v>
      </c>
      <c r="C192" s="17" t="s">
        <v>324</v>
      </c>
      <c r="D192" s="12"/>
      <c r="E192" s="17">
        <v>161395</v>
      </c>
      <c r="F192" s="12"/>
      <c r="G192" s="18">
        <f t="shared" si="14"/>
        <v>119.89292393994448</v>
      </c>
      <c r="H192" s="19">
        <f t="shared" si="15"/>
        <v>127243.55910670247</v>
      </c>
      <c r="I192" s="12"/>
      <c r="J192" s="18">
        <f t="shared" si="16"/>
        <v>119.62386119777729</v>
      </c>
      <c r="K192" s="19">
        <f t="shared" si="17"/>
        <v>68515.762739638914</v>
      </c>
      <c r="M192" s="19">
        <f t="shared" si="18"/>
        <v>195759.32184634137</v>
      </c>
      <c r="O192" s="15">
        <f t="shared" si="19"/>
        <v>195759.32184634137</v>
      </c>
      <c r="P192" s="15">
        <f t="shared" si="20"/>
        <v>0</v>
      </c>
    </row>
    <row r="193" spans="2:16" x14ac:dyDescent="0.25">
      <c r="B193" s="16" t="s">
        <v>190</v>
      </c>
      <c r="C193" s="17" t="s">
        <v>324</v>
      </c>
      <c r="D193" s="12"/>
      <c r="E193" s="17">
        <v>7604</v>
      </c>
      <c r="F193" s="12"/>
      <c r="G193" s="18">
        <f t="shared" si="14"/>
        <v>5.6486619389655059</v>
      </c>
      <c r="H193" s="19">
        <f t="shared" si="15"/>
        <v>5994.98140244348</v>
      </c>
      <c r="I193" s="12"/>
      <c r="J193" s="18">
        <f t="shared" si="16"/>
        <v>5.6359852569652</v>
      </c>
      <c r="K193" s="19">
        <f t="shared" si="17"/>
        <v>3228.0669157793877</v>
      </c>
      <c r="M193" s="19">
        <f t="shared" si="18"/>
        <v>9223.0483182228672</v>
      </c>
      <c r="O193" s="15">
        <f t="shared" si="19"/>
        <v>9223.0483182228672</v>
      </c>
      <c r="P193" s="15">
        <f t="shared" si="20"/>
        <v>0</v>
      </c>
    </row>
    <row r="194" spans="2:16" x14ac:dyDescent="0.25">
      <c r="B194" s="16" t="s">
        <v>191</v>
      </c>
      <c r="C194" s="17" t="s">
        <v>324</v>
      </c>
      <c r="D194" s="12"/>
      <c r="E194" s="17">
        <v>2562</v>
      </c>
      <c r="F194" s="12"/>
      <c r="G194" s="18">
        <f t="shared" si="14"/>
        <v>1.9031919894305136</v>
      </c>
      <c r="H194" s="19">
        <f t="shared" si="15"/>
        <v>2019.8766903024982</v>
      </c>
      <c r="I194" s="12"/>
      <c r="J194" s="18">
        <f t="shared" si="16"/>
        <v>1.8989208611710735</v>
      </c>
      <c r="K194" s="19">
        <f t="shared" si="17"/>
        <v>1087.6259124443441</v>
      </c>
      <c r="M194" s="19">
        <f t="shared" si="18"/>
        <v>3107.5026027468421</v>
      </c>
      <c r="O194" s="15">
        <f t="shared" si="19"/>
        <v>3107.5026027468421</v>
      </c>
      <c r="P194" s="15">
        <f t="shared" si="20"/>
        <v>0</v>
      </c>
    </row>
    <row r="195" spans="2:16" x14ac:dyDescent="0.25">
      <c r="B195" s="16" t="s">
        <v>192</v>
      </c>
      <c r="C195" s="17" t="s">
        <v>324</v>
      </c>
      <c r="D195" s="12"/>
      <c r="E195" s="17">
        <v>16257</v>
      </c>
      <c r="F195" s="12"/>
      <c r="G195" s="18">
        <f t="shared" si="14"/>
        <v>12.07657774089456</v>
      </c>
      <c r="H195" s="19">
        <f t="shared" si="15"/>
        <v>12816.992722188805</v>
      </c>
      <c r="I195" s="12"/>
      <c r="J195" s="18">
        <f t="shared" si="16"/>
        <v>12.049475581599589</v>
      </c>
      <c r="K195" s="19">
        <f t="shared" si="17"/>
        <v>6901.4576341169804</v>
      </c>
      <c r="M195" s="19">
        <f t="shared" si="18"/>
        <v>19718.450356305784</v>
      </c>
      <c r="O195" s="15">
        <f t="shared" si="19"/>
        <v>19718.450356305784</v>
      </c>
      <c r="P195" s="15">
        <f t="shared" si="20"/>
        <v>0</v>
      </c>
    </row>
    <row r="196" spans="2:16" x14ac:dyDescent="0.25">
      <c r="B196" s="16" t="s">
        <v>193</v>
      </c>
      <c r="C196" s="17" t="s">
        <v>324</v>
      </c>
      <c r="D196" s="12"/>
      <c r="E196" s="17">
        <v>18905</v>
      </c>
      <c r="F196" s="12"/>
      <c r="G196" s="18">
        <f t="shared" si="14"/>
        <v>14.043655175715791</v>
      </c>
      <c r="H196" s="19">
        <f t="shared" si="15"/>
        <v>14904.671674538926</v>
      </c>
      <c r="I196" s="12"/>
      <c r="J196" s="18">
        <f t="shared" si="16"/>
        <v>14.01213851695517</v>
      </c>
      <c r="K196" s="19">
        <f t="shared" si="17"/>
        <v>8025.5924569712424</v>
      </c>
      <c r="M196" s="19">
        <f t="shared" si="18"/>
        <v>22930.264131510168</v>
      </c>
      <c r="O196" s="15">
        <f t="shared" si="19"/>
        <v>22930.264131510168</v>
      </c>
      <c r="P196" s="15">
        <f t="shared" si="20"/>
        <v>0</v>
      </c>
    </row>
    <row r="197" spans="2:16" x14ac:dyDescent="0.25">
      <c r="B197" s="16" t="s">
        <v>194</v>
      </c>
      <c r="C197" s="17" t="s">
        <v>324</v>
      </c>
      <c r="D197" s="12"/>
      <c r="E197" s="17">
        <v>3688</v>
      </c>
      <c r="F197" s="12"/>
      <c r="G197" s="18">
        <f t="shared" si="14"/>
        <v>2.7396456116392405</v>
      </c>
      <c r="H197" s="19">
        <f t="shared" si="15"/>
        <v>2907.6132840888422</v>
      </c>
      <c r="I197" s="12"/>
      <c r="J197" s="18">
        <f t="shared" si="16"/>
        <v>2.7334973208426696</v>
      </c>
      <c r="K197" s="19">
        <f t="shared" si="17"/>
        <v>1565.6379254858473</v>
      </c>
      <c r="M197" s="19">
        <f t="shared" si="18"/>
        <v>4473.2512095746897</v>
      </c>
      <c r="O197" s="15">
        <f t="shared" si="19"/>
        <v>4473.2512095746897</v>
      </c>
      <c r="P197" s="15">
        <f t="shared" si="20"/>
        <v>0</v>
      </c>
    </row>
    <row r="198" spans="2:16" x14ac:dyDescent="0.25">
      <c r="B198" s="16" t="s">
        <v>195</v>
      </c>
      <c r="C198" s="17" t="s">
        <v>324</v>
      </c>
      <c r="D198" s="12"/>
      <c r="E198" s="17">
        <v>8142</v>
      </c>
      <c r="F198" s="12"/>
      <c r="G198" s="18">
        <f t="shared" si="14"/>
        <v>6.0483173996655903</v>
      </c>
      <c r="H198" s="19">
        <f t="shared" si="15"/>
        <v>6419.1397394390879</v>
      </c>
      <c r="I198" s="12"/>
      <c r="J198" s="18">
        <f t="shared" si="16"/>
        <v>6.0347438140729439</v>
      </c>
      <c r="K198" s="19">
        <f t="shared" si="17"/>
        <v>3456.4598669484194</v>
      </c>
      <c r="M198" s="19">
        <f t="shared" si="18"/>
        <v>9875.5996063875064</v>
      </c>
      <c r="O198" s="15">
        <f t="shared" si="19"/>
        <v>9875.5996063875064</v>
      </c>
      <c r="P198" s="15">
        <f t="shared" si="20"/>
        <v>0</v>
      </c>
    </row>
    <row r="199" spans="2:16" x14ac:dyDescent="0.25">
      <c r="B199" s="16" t="s">
        <v>196</v>
      </c>
      <c r="C199" s="17" t="s">
        <v>324</v>
      </c>
      <c r="D199" s="12"/>
      <c r="E199" s="17">
        <v>4279</v>
      </c>
      <c r="F199" s="12"/>
      <c r="G199" s="18">
        <f t="shared" si="14"/>
        <v>3.1786723351963966</v>
      </c>
      <c r="H199" s="19">
        <f t="shared" si="15"/>
        <v>3373.5567360672871</v>
      </c>
      <c r="I199" s="12"/>
      <c r="J199" s="18">
        <f t="shared" si="16"/>
        <v>3.1715387841338889</v>
      </c>
      <c r="K199" s="19">
        <f t="shared" si="17"/>
        <v>1816.5305540005261</v>
      </c>
      <c r="M199" s="19">
        <f t="shared" si="18"/>
        <v>5190.0872900678132</v>
      </c>
      <c r="O199" s="15">
        <f t="shared" si="19"/>
        <v>5190.0872900678132</v>
      </c>
      <c r="P199" s="15">
        <f t="shared" si="20"/>
        <v>0</v>
      </c>
    </row>
    <row r="200" spans="2:16" x14ac:dyDescent="0.25">
      <c r="B200" s="16" t="s">
        <v>197</v>
      </c>
      <c r="C200" s="17" t="s">
        <v>324</v>
      </c>
      <c r="D200" s="12"/>
      <c r="E200" s="17">
        <v>7282</v>
      </c>
      <c r="F200" s="12"/>
      <c r="G200" s="18">
        <f t="shared" si="14"/>
        <v>5.409462945758392</v>
      </c>
      <c r="H200" s="19">
        <f t="shared" si="15"/>
        <v>5741.1171189628385</v>
      </c>
      <c r="I200" s="12"/>
      <c r="J200" s="18">
        <f t="shared" si="16"/>
        <v>5.3973230722278522</v>
      </c>
      <c r="K200" s="19">
        <f t="shared" si="17"/>
        <v>3091.3707628492248</v>
      </c>
      <c r="M200" s="19">
        <f t="shared" si="18"/>
        <v>8832.4878818120633</v>
      </c>
      <c r="O200" s="15">
        <f t="shared" si="19"/>
        <v>8832.4878818120633</v>
      </c>
      <c r="P200" s="15">
        <f t="shared" si="20"/>
        <v>0</v>
      </c>
    </row>
    <row r="201" spans="2:16" x14ac:dyDescent="0.25">
      <c r="B201" s="16" t="s">
        <v>198</v>
      </c>
      <c r="C201" s="17" t="s">
        <v>324</v>
      </c>
      <c r="D201" s="12"/>
      <c r="E201" s="17">
        <v>4047</v>
      </c>
      <c r="F201" s="12"/>
      <c r="G201" s="18">
        <f t="shared" si="14"/>
        <v>3.006330203444687</v>
      </c>
      <c r="H201" s="19">
        <f t="shared" si="15"/>
        <v>3190.6483082178806</v>
      </c>
      <c r="I201" s="12"/>
      <c r="J201" s="18">
        <f t="shared" si="16"/>
        <v>2.999583421217539</v>
      </c>
      <c r="K201" s="19">
        <f t="shared" si="17"/>
        <v>1718.0414003365574</v>
      </c>
      <c r="M201" s="19">
        <f t="shared" si="18"/>
        <v>4908.6897085544379</v>
      </c>
      <c r="O201" s="15">
        <f t="shared" si="19"/>
        <v>4908.6897085544379</v>
      </c>
      <c r="P201" s="15">
        <f t="shared" si="20"/>
        <v>0</v>
      </c>
    </row>
    <row r="202" spans="2:16" x14ac:dyDescent="0.25">
      <c r="B202" s="16" t="s">
        <v>199</v>
      </c>
      <c r="C202" s="17" t="s">
        <v>324</v>
      </c>
      <c r="D202" s="12"/>
      <c r="E202" s="17">
        <v>30262</v>
      </c>
      <c r="F202" s="12"/>
      <c r="G202" s="18">
        <f t="shared" ref="G202:G265" si="21">((E202*100%)/$E$305)*G$305</f>
        <v>22.480248237371661</v>
      </c>
      <c r="H202" s="19">
        <f t="shared" ref="H202:H265" si="22">((E202*100%)/$E$305)*H$305</f>
        <v>23858.512256804919</v>
      </c>
      <c r="I202" s="12"/>
      <c r="J202" s="18">
        <f t="shared" ref="J202:J265" si="23">((E202*100%)/$E$305)*J$305</f>
        <v>22.429798243855981</v>
      </c>
      <c r="K202" s="19">
        <f t="shared" ref="K202:K265" si="24">((E202*100%)/$E$305)*K$305</f>
        <v>12846.891242150952</v>
      </c>
      <c r="M202" s="19">
        <f t="shared" ref="M202:M265" si="25">SUM(H202,K202)</f>
        <v>36705.403498955871</v>
      </c>
      <c r="O202" s="15">
        <f t="shared" si="19"/>
        <v>36705.403498955871</v>
      </c>
      <c r="P202" s="15">
        <f t="shared" si="20"/>
        <v>0</v>
      </c>
    </row>
    <row r="203" spans="2:16" x14ac:dyDescent="0.25">
      <c r="B203" s="16" t="s">
        <v>200</v>
      </c>
      <c r="C203" s="17" t="s">
        <v>324</v>
      </c>
      <c r="D203" s="12"/>
      <c r="E203" s="17">
        <v>2880</v>
      </c>
      <c r="F203" s="12"/>
      <c r="G203" s="18">
        <f t="shared" si="21"/>
        <v>2.139419566572943</v>
      </c>
      <c r="H203" s="19">
        <f t="shared" si="22"/>
        <v>2270.5873801995299</v>
      </c>
      <c r="I203" s="12"/>
      <c r="J203" s="18">
        <f t="shared" si="23"/>
        <v>2.1346182982719331</v>
      </c>
      <c r="K203" s="19">
        <f t="shared" si="24"/>
        <v>1222.6239765182322</v>
      </c>
      <c r="M203" s="19">
        <f t="shared" si="25"/>
        <v>3493.2113567177621</v>
      </c>
      <c r="O203" s="15">
        <f t="shared" ref="O203:O266" si="26">IF(C203="EST",H203+K203,0)</f>
        <v>3493.2113567177621</v>
      </c>
      <c r="P203" s="15">
        <f t="shared" ref="P203:P266" si="27">IF(C203="EST",0,H203+K203)</f>
        <v>0</v>
      </c>
    </row>
    <row r="204" spans="2:16" x14ac:dyDescent="0.25">
      <c r="B204" s="16" t="s">
        <v>201</v>
      </c>
      <c r="C204" s="17" t="s">
        <v>324</v>
      </c>
      <c r="D204" s="12"/>
      <c r="E204" s="17">
        <v>9908</v>
      </c>
      <c r="F204" s="12"/>
      <c r="G204" s="18">
        <f t="shared" si="21"/>
        <v>7.3601975922238605</v>
      </c>
      <c r="H204" s="19">
        <f t="shared" si="22"/>
        <v>7811.4513066031041</v>
      </c>
      <c r="I204" s="12"/>
      <c r="J204" s="18">
        <f t="shared" si="23"/>
        <v>7.3436798955827465</v>
      </c>
      <c r="K204" s="19">
        <f t="shared" si="24"/>
        <v>4206.166096993974</v>
      </c>
      <c r="M204" s="19">
        <f t="shared" si="25"/>
        <v>12017.617403597078</v>
      </c>
      <c r="O204" s="15">
        <f t="shared" si="26"/>
        <v>12017.617403597078</v>
      </c>
      <c r="P204" s="15">
        <f t="shared" si="27"/>
        <v>0</v>
      </c>
    </row>
    <row r="205" spans="2:16" x14ac:dyDescent="0.25">
      <c r="B205" s="16" t="s">
        <v>202</v>
      </c>
      <c r="C205" s="17" t="s">
        <v>324</v>
      </c>
      <c r="D205" s="12"/>
      <c r="E205" s="17">
        <v>6051</v>
      </c>
      <c r="F205" s="12"/>
      <c r="G205" s="18">
        <f t="shared" si="21"/>
        <v>4.495009651851694</v>
      </c>
      <c r="H205" s="19">
        <f t="shared" si="22"/>
        <v>4770.5986936067202</v>
      </c>
      <c r="I205" s="12"/>
      <c r="J205" s="18">
        <f t="shared" si="23"/>
        <v>4.484921987098426</v>
      </c>
      <c r="K205" s="19">
        <f t="shared" si="24"/>
        <v>2568.7839173304942</v>
      </c>
      <c r="M205" s="19">
        <f t="shared" si="25"/>
        <v>7339.3826109372148</v>
      </c>
      <c r="O205" s="15">
        <f t="shared" si="26"/>
        <v>7339.3826109372148</v>
      </c>
      <c r="P205" s="15">
        <f t="shared" si="27"/>
        <v>0</v>
      </c>
    </row>
    <row r="206" spans="2:16" x14ac:dyDescent="0.25">
      <c r="B206" s="16" t="s">
        <v>203</v>
      </c>
      <c r="C206" s="17" t="s">
        <v>324</v>
      </c>
      <c r="D206" s="12"/>
      <c r="E206" s="17">
        <v>19105</v>
      </c>
      <c r="F206" s="12"/>
      <c r="G206" s="18">
        <f t="shared" si="21"/>
        <v>14.192225978950026</v>
      </c>
      <c r="H206" s="19">
        <f t="shared" si="22"/>
        <v>15062.35135371945</v>
      </c>
      <c r="I206" s="12"/>
      <c r="J206" s="18">
        <f t="shared" si="23"/>
        <v>14.160375898779611</v>
      </c>
      <c r="K206" s="19">
        <f t="shared" si="24"/>
        <v>8110.4968997850101</v>
      </c>
      <c r="M206" s="19">
        <f t="shared" si="25"/>
        <v>23172.84825350446</v>
      </c>
      <c r="O206" s="15">
        <f t="shared" si="26"/>
        <v>23172.84825350446</v>
      </c>
      <c r="P206" s="15">
        <f t="shared" si="27"/>
        <v>0</v>
      </c>
    </row>
    <row r="207" spans="2:16" x14ac:dyDescent="0.25">
      <c r="B207" s="16" t="s">
        <v>204</v>
      </c>
      <c r="C207" s="17" t="s">
        <v>324</v>
      </c>
      <c r="D207" s="12"/>
      <c r="E207" s="17">
        <v>3438</v>
      </c>
      <c r="F207" s="12"/>
      <c r="G207" s="18">
        <f t="shared" si="21"/>
        <v>2.5539321075964505</v>
      </c>
      <c r="H207" s="19">
        <f t="shared" si="22"/>
        <v>2710.5136851131883</v>
      </c>
      <c r="I207" s="12"/>
      <c r="J207" s="18">
        <f t="shared" si="23"/>
        <v>2.5482005935621199</v>
      </c>
      <c r="K207" s="19">
        <f t="shared" si="24"/>
        <v>1459.5073719686397</v>
      </c>
      <c r="M207" s="19">
        <f t="shared" si="25"/>
        <v>4170.0210570818281</v>
      </c>
      <c r="O207" s="15">
        <f t="shared" si="26"/>
        <v>4170.0210570818281</v>
      </c>
      <c r="P207" s="15">
        <f t="shared" si="27"/>
        <v>0</v>
      </c>
    </row>
    <row r="208" spans="2:16" x14ac:dyDescent="0.25">
      <c r="B208" s="16" t="s">
        <v>205</v>
      </c>
      <c r="C208" s="17" t="s">
        <v>324</v>
      </c>
      <c r="D208" s="12"/>
      <c r="E208" s="17">
        <v>4209</v>
      </c>
      <c r="F208" s="12"/>
      <c r="G208" s="18">
        <f t="shared" si="21"/>
        <v>3.1266725540644154</v>
      </c>
      <c r="H208" s="19">
        <f t="shared" si="22"/>
        <v>3318.3688483541041</v>
      </c>
      <c r="I208" s="12"/>
      <c r="J208" s="18">
        <f t="shared" si="23"/>
        <v>3.1196557004953349</v>
      </c>
      <c r="K208" s="19">
        <f t="shared" si="24"/>
        <v>1786.8139990157081</v>
      </c>
      <c r="M208" s="19">
        <f t="shared" si="25"/>
        <v>5105.1828473698124</v>
      </c>
      <c r="O208" s="15">
        <f t="shared" si="26"/>
        <v>5105.1828473698124</v>
      </c>
      <c r="P208" s="15">
        <f t="shared" si="27"/>
        <v>0</v>
      </c>
    </row>
    <row r="209" spans="2:16" x14ac:dyDescent="0.25">
      <c r="B209" s="16" t="s">
        <v>206</v>
      </c>
      <c r="C209" s="17" t="s">
        <v>324</v>
      </c>
      <c r="D209" s="12"/>
      <c r="E209" s="17">
        <v>2823</v>
      </c>
      <c r="F209" s="12"/>
      <c r="G209" s="18">
        <f t="shared" si="21"/>
        <v>2.0970768876511867</v>
      </c>
      <c r="H209" s="19">
        <f t="shared" si="22"/>
        <v>2225.648671633081</v>
      </c>
      <c r="I209" s="12"/>
      <c r="J209" s="18">
        <f t="shared" si="23"/>
        <v>2.0923706444519676</v>
      </c>
      <c r="K209" s="19">
        <f t="shared" si="24"/>
        <v>1198.4262103163089</v>
      </c>
      <c r="M209" s="19">
        <f t="shared" si="25"/>
        <v>3424.0748819493901</v>
      </c>
      <c r="O209" s="15">
        <f t="shared" si="26"/>
        <v>3424.0748819493901</v>
      </c>
      <c r="P209" s="15">
        <f t="shared" si="27"/>
        <v>0</v>
      </c>
    </row>
    <row r="210" spans="2:16" x14ac:dyDescent="0.25">
      <c r="B210" s="16" t="s">
        <v>207</v>
      </c>
      <c r="C210" s="17" t="s">
        <v>324</v>
      </c>
      <c r="D210" s="12"/>
      <c r="E210" s="17">
        <v>31760</v>
      </c>
      <c r="F210" s="12"/>
      <c r="G210" s="18">
        <f t="shared" si="21"/>
        <v>23.593043553596065</v>
      </c>
      <c r="H210" s="19">
        <f t="shared" si="22"/>
        <v>25039.533053867039</v>
      </c>
      <c r="I210" s="12"/>
      <c r="J210" s="18">
        <f t="shared" si="23"/>
        <v>23.540096233721041</v>
      </c>
      <c r="K210" s="19">
        <f t="shared" si="24"/>
        <v>13482.825518826063</v>
      </c>
      <c r="M210" s="19">
        <f t="shared" si="25"/>
        <v>38522.358572693105</v>
      </c>
      <c r="O210" s="15">
        <f t="shared" si="26"/>
        <v>38522.358572693105</v>
      </c>
      <c r="P210" s="15">
        <f t="shared" si="27"/>
        <v>0</v>
      </c>
    </row>
    <row r="211" spans="2:16" x14ac:dyDescent="0.25">
      <c r="B211" s="16" t="s">
        <v>208</v>
      </c>
      <c r="C211" s="17" t="s">
        <v>324</v>
      </c>
      <c r="D211" s="12"/>
      <c r="E211" s="17">
        <v>4796</v>
      </c>
      <c r="F211" s="12"/>
      <c r="G211" s="18">
        <f t="shared" si="21"/>
        <v>3.5627278615568869</v>
      </c>
      <c r="H211" s="19">
        <f t="shared" si="22"/>
        <v>3781.158706748939</v>
      </c>
      <c r="I211" s="12"/>
      <c r="J211" s="18">
        <f t="shared" si="23"/>
        <v>3.554732416150066</v>
      </c>
      <c r="K211" s="19">
        <f t="shared" si="24"/>
        <v>2036.0085386741118</v>
      </c>
      <c r="M211" s="19">
        <f t="shared" si="25"/>
        <v>5817.1672454230511</v>
      </c>
      <c r="O211" s="15">
        <f t="shared" si="26"/>
        <v>5817.1672454230511</v>
      </c>
      <c r="P211" s="15">
        <f t="shared" si="27"/>
        <v>0</v>
      </c>
    </row>
    <row r="212" spans="2:16" x14ac:dyDescent="0.25">
      <c r="B212" s="16" t="s">
        <v>209</v>
      </c>
      <c r="C212" s="17" t="s">
        <v>324</v>
      </c>
      <c r="D212" s="12"/>
      <c r="E212" s="17">
        <v>3405</v>
      </c>
      <c r="F212" s="12"/>
      <c r="G212" s="18">
        <f t="shared" si="21"/>
        <v>2.5294179250628019</v>
      </c>
      <c r="H212" s="19">
        <f t="shared" si="22"/>
        <v>2684.4965380484023</v>
      </c>
      <c r="I212" s="12"/>
      <c r="J212" s="18">
        <f t="shared" si="23"/>
        <v>2.523741425561087</v>
      </c>
      <c r="K212" s="19">
        <f t="shared" si="24"/>
        <v>1445.4981389043683</v>
      </c>
      <c r="M212" s="19">
        <f t="shared" si="25"/>
        <v>4129.9946769527705</v>
      </c>
      <c r="O212" s="15">
        <f t="shared" si="26"/>
        <v>4129.9946769527705</v>
      </c>
      <c r="P212" s="15">
        <f t="shared" si="27"/>
        <v>0</v>
      </c>
    </row>
    <row r="213" spans="2:16" x14ac:dyDescent="0.25">
      <c r="B213" s="16" t="s">
        <v>210</v>
      </c>
      <c r="C213" s="17" t="s">
        <v>324</v>
      </c>
      <c r="D213" s="12"/>
      <c r="E213" s="17">
        <v>11499</v>
      </c>
      <c r="F213" s="12"/>
      <c r="G213" s="18">
        <f t="shared" si="21"/>
        <v>8.5420783319521778</v>
      </c>
      <c r="H213" s="19">
        <f t="shared" si="22"/>
        <v>9065.7931544841649</v>
      </c>
      <c r="I213" s="12"/>
      <c r="J213" s="18">
        <f t="shared" si="23"/>
        <v>8.522908267996165</v>
      </c>
      <c r="K213" s="19">
        <f t="shared" si="24"/>
        <v>4881.5809395774841</v>
      </c>
      <c r="M213" s="19">
        <f t="shared" si="25"/>
        <v>13947.374094061648</v>
      </c>
      <c r="O213" s="15">
        <f t="shared" si="26"/>
        <v>13947.374094061648</v>
      </c>
      <c r="P213" s="15">
        <f t="shared" si="27"/>
        <v>0</v>
      </c>
    </row>
    <row r="214" spans="2:16" x14ac:dyDescent="0.25">
      <c r="B214" s="16" t="s">
        <v>211</v>
      </c>
      <c r="C214" s="17" t="s">
        <v>324</v>
      </c>
      <c r="D214" s="12"/>
      <c r="E214" s="17">
        <v>19744</v>
      </c>
      <c r="F214" s="12"/>
      <c r="G214" s="18">
        <f t="shared" si="21"/>
        <v>14.666909695283396</v>
      </c>
      <c r="H214" s="19">
        <f t="shared" si="22"/>
        <v>15566.137928701221</v>
      </c>
      <c r="I214" s="12"/>
      <c r="J214" s="18">
        <f t="shared" si="23"/>
        <v>14.633994333708696</v>
      </c>
      <c r="K214" s="19">
        <f t="shared" si="24"/>
        <v>8381.7665945749923</v>
      </c>
      <c r="M214" s="19">
        <f t="shared" si="25"/>
        <v>23947.904523276215</v>
      </c>
      <c r="O214" s="15">
        <f t="shared" si="26"/>
        <v>23947.904523276215</v>
      </c>
      <c r="P214" s="15">
        <f t="shared" si="27"/>
        <v>0</v>
      </c>
    </row>
    <row r="215" spans="2:16" x14ac:dyDescent="0.25">
      <c r="B215" s="16" t="s">
        <v>212</v>
      </c>
      <c r="C215" s="17" t="s">
        <v>324</v>
      </c>
      <c r="D215" s="12"/>
      <c r="E215" s="17">
        <v>35045</v>
      </c>
      <c r="F215" s="12"/>
      <c r="G215" s="18">
        <f t="shared" si="21"/>
        <v>26.033318996718325</v>
      </c>
      <c r="H215" s="19">
        <f t="shared" si="22"/>
        <v>27629.421784407125</v>
      </c>
      <c r="I215" s="12"/>
      <c r="J215" s="18">
        <f t="shared" si="23"/>
        <v>25.97489523018746</v>
      </c>
      <c r="K215" s="19">
        <f t="shared" si="24"/>
        <v>14877.38099204217</v>
      </c>
      <c r="M215" s="19">
        <f t="shared" si="25"/>
        <v>42506.802776449294</v>
      </c>
      <c r="O215" s="15">
        <f t="shared" si="26"/>
        <v>42506.802776449294</v>
      </c>
      <c r="P215" s="15">
        <f t="shared" si="27"/>
        <v>0</v>
      </c>
    </row>
    <row r="216" spans="2:16" x14ac:dyDescent="0.25">
      <c r="B216" s="16" t="s">
        <v>213</v>
      </c>
      <c r="C216" s="17" t="s">
        <v>324</v>
      </c>
      <c r="D216" s="12"/>
      <c r="E216" s="17">
        <v>16692</v>
      </c>
      <c r="F216" s="12"/>
      <c r="G216" s="18">
        <f t="shared" si="21"/>
        <v>12.399719237929014</v>
      </c>
      <c r="H216" s="19">
        <f t="shared" si="22"/>
        <v>13159.946024406441</v>
      </c>
      <c r="I216" s="12"/>
      <c r="J216" s="18">
        <f t="shared" si="23"/>
        <v>12.371891887067743</v>
      </c>
      <c r="K216" s="19">
        <f t="shared" si="24"/>
        <v>7086.124797236921</v>
      </c>
      <c r="M216" s="19">
        <f t="shared" si="25"/>
        <v>20246.070821643363</v>
      </c>
      <c r="O216" s="15">
        <f t="shared" si="26"/>
        <v>20246.070821643363</v>
      </c>
      <c r="P216" s="15">
        <f t="shared" si="27"/>
        <v>0</v>
      </c>
    </row>
    <row r="217" spans="2:16" x14ac:dyDescent="0.25">
      <c r="B217" s="16" t="s">
        <v>214</v>
      </c>
      <c r="C217" s="17" t="s">
        <v>324</v>
      </c>
      <c r="D217" s="12"/>
      <c r="E217" s="17">
        <v>7367</v>
      </c>
      <c r="F217" s="12"/>
      <c r="G217" s="18">
        <f t="shared" si="21"/>
        <v>5.4726055371329405</v>
      </c>
      <c r="H217" s="19">
        <f t="shared" si="22"/>
        <v>5808.1309826145607</v>
      </c>
      <c r="I217" s="12"/>
      <c r="J217" s="18">
        <f t="shared" si="23"/>
        <v>5.4603239595032393</v>
      </c>
      <c r="K217" s="19">
        <f t="shared" si="24"/>
        <v>3127.4551510450751</v>
      </c>
      <c r="M217" s="19">
        <f t="shared" si="25"/>
        <v>8935.5861336596354</v>
      </c>
      <c r="O217" s="15">
        <f t="shared" si="26"/>
        <v>8935.5861336596354</v>
      </c>
      <c r="P217" s="15">
        <f t="shared" si="27"/>
        <v>0</v>
      </c>
    </row>
    <row r="218" spans="2:16" x14ac:dyDescent="0.25">
      <c r="B218" s="16" t="s">
        <v>215</v>
      </c>
      <c r="C218" s="17" t="s">
        <v>324</v>
      </c>
      <c r="D218" s="12"/>
      <c r="E218" s="17">
        <v>1630</v>
      </c>
      <c r="F218" s="12"/>
      <c r="G218" s="18">
        <f t="shared" si="21"/>
        <v>1.2108520463589918</v>
      </c>
      <c r="H218" s="19">
        <f t="shared" si="22"/>
        <v>1285.0893853212615</v>
      </c>
      <c r="I218" s="12"/>
      <c r="J218" s="18">
        <f t="shared" si="23"/>
        <v>1.2081346618691842</v>
      </c>
      <c r="K218" s="19">
        <f t="shared" si="24"/>
        <v>691.97120893219392</v>
      </c>
      <c r="M218" s="19">
        <f t="shared" si="25"/>
        <v>1977.0605942534553</v>
      </c>
      <c r="O218" s="15">
        <f t="shared" si="26"/>
        <v>1977.0605942534553</v>
      </c>
      <c r="P218" s="15">
        <f t="shared" si="27"/>
        <v>0</v>
      </c>
    </row>
    <row r="219" spans="2:16" x14ac:dyDescent="0.25">
      <c r="B219" s="16" t="s">
        <v>216</v>
      </c>
      <c r="C219" s="17" t="s">
        <v>324</v>
      </c>
      <c r="D219" s="12"/>
      <c r="E219" s="17">
        <v>16736</v>
      </c>
      <c r="F219" s="12"/>
      <c r="G219" s="18">
        <f t="shared" si="21"/>
        <v>12.432404814640547</v>
      </c>
      <c r="H219" s="19">
        <f t="shared" si="22"/>
        <v>13194.635553826158</v>
      </c>
      <c r="I219" s="12"/>
      <c r="J219" s="18">
        <f t="shared" si="23"/>
        <v>12.404504111069121</v>
      </c>
      <c r="K219" s="19">
        <f t="shared" si="24"/>
        <v>7104.8037746559503</v>
      </c>
      <c r="M219" s="19">
        <f t="shared" si="25"/>
        <v>20299.439328482109</v>
      </c>
      <c r="O219" s="15">
        <f t="shared" si="26"/>
        <v>20299.439328482109</v>
      </c>
      <c r="P219" s="15">
        <f t="shared" si="27"/>
        <v>0</v>
      </c>
    </row>
    <row r="220" spans="2:16" x14ac:dyDescent="0.25">
      <c r="B220" s="16" t="s">
        <v>217</v>
      </c>
      <c r="C220" s="17" t="s">
        <v>324</v>
      </c>
      <c r="D220" s="12"/>
      <c r="E220" s="17">
        <v>2306</v>
      </c>
      <c r="F220" s="12"/>
      <c r="G220" s="18">
        <f t="shared" si="21"/>
        <v>1.7130213612906968</v>
      </c>
      <c r="H220" s="19">
        <f t="shared" si="22"/>
        <v>1818.0467009514291</v>
      </c>
      <c r="I220" s="12"/>
      <c r="J220" s="18">
        <f t="shared" si="23"/>
        <v>1.7091770124357908</v>
      </c>
      <c r="K220" s="19">
        <f t="shared" si="24"/>
        <v>978.94822564272351</v>
      </c>
      <c r="M220" s="19">
        <f t="shared" si="25"/>
        <v>2796.9949265941527</v>
      </c>
      <c r="O220" s="15">
        <f t="shared" si="26"/>
        <v>2796.9949265941527</v>
      </c>
      <c r="P220" s="15">
        <f t="shared" si="27"/>
        <v>0</v>
      </c>
    </row>
    <row r="221" spans="2:16" x14ac:dyDescent="0.25">
      <c r="B221" s="16" t="s">
        <v>218</v>
      </c>
      <c r="C221" s="17" t="s">
        <v>324</v>
      </c>
      <c r="D221" s="12"/>
      <c r="E221" s="17">
        <v>2891</v>
      </c>
      <c r="F221" s="12"/>
      <c r="G221" s="18">
        <f t="shared" si="21"/>
        <v>2.1475909607508257</v>
      </c>
      <c r="H221" s="19">
        <f t="shared" si="22"/>
        <v>2279.2597625544586</v>
      </c>
      <c r="I221" s="12"/>
      <c r="J221" s="18">
        <f t="shared" si="23"/>
        <v>2.1427713542722771</v>
      </c>
      <c r="K221" s="19">
        <f t="shared" si="24"/>
        <v>1227.2937208729893</v>
      </c>
      <c r="M221" s="19">
        <f t="shared" si="25"/>
        <v>3506.5534834274476</v>
      </c>
      <c r="O221" s="15">
        <f t="shared" si="26"/>
        <v>3506.5534834274476</v>
      </c>
      <c r="P221" s="15">
        <f t="shared" si="27"/>
        <v>0</v>
      </c>
    </row>
    <row r="222" spans="2:16" x14ac:dyDescent="0.25">
      <c r="B222" s="16" t="s">
        <v>219</v>
      </c>
      <c r="C222" s="40" t="s">
        <v>325</v>
      </c>
      <c r="D222" s="12"/>
      <c r="E222" s="17">
        <v>10096</v>
      </c>
      <c r="F222" s="12"/>
      <c r="G222" s="18">
        <f t="shared" si="21"/>
        <v>7.4998541472640392</v>
      </c>
      <c r="H222" s="19">
        <f t="shared" si="22"/>
        <v>7959.6702050327967</v>
      </c>
      <c r="I222" s="12"/>
      <c r="J222" s="18">
        <f t="shared" si="23"/>
        <v>7.4830230344977204</v>
      </c>
      <c r="K222" s="19">
        <f t="shared" si="24"/>
        <v>4285.9762732389145</v>
      </c>
      <c r="M222" s="19">
        <f t="shared" si="25"/>
        <v>12245.646478271712</v>
      </c>
      <c r="O222" s="19">
        <f t="shared" si="26"/>
        <v>0</v>
      </c>
      <c r="P222" s="19">
        <f t="shared" si="27"/>
        <v>12245.646478271712</v>
      </c>
    </row>
    <row r="223" spans="2:16" x14ac:dyDescent="0.25">
      <c r="B223" s="16" t="s">
        <v>220</v>
      </c>
      <c r="C223" s="17" t="s">
        <v>324</v>
      </c>
      <c r="D223" s="12"/>
      <c r="E223" s="17">
        <v>2860</v>
      </c>
      <c r="F223" s="12"/>
      <c r="G223" s="18">
        <f t="shared" si="21"/>
        <v>2.1245624862495194</v>
      </c>
      <c r="H223" s="19">
        <f t="shared" si="22"/>
        <v>2254.8194122814775</v>
      </c>
      <c r="I223" s="12"/>
      <c r="J223" s="18">
        <f t="shared" si="23"/>
        <v>2.1197945600894887</v>
      </c>
      <c r="K223" s="19">
        <f t="shared" si="24"/>
        <v>1214.1335322368557</v>
      </c>
      <c r="M223" s="19">
        <f t="shared" si="25"/>
        <v>3468.9529445183334</v>
      </c>
      <c r="O223" s="15">
        <f t="shared" si="26"/>
        <v>3468.9529445183334</v>
      </c>
      <c r="P223" s="15">
        <f t="shared" si="27"/>
        <v>0</v>
      </c>
    </row>
    <row r="224" spans="2:16" x14ac:dyDescent="0.25">
      <c r="B224" s="16" t="s">
        <v>221</v>
      </c>
      <c r="C224" s="17" t="s">
        <v>324</v>
      </c>
      <c r="D224" s="12"/>
      <c r="E224" s="17">
        <v>6246</v>
      </c>
      <c r="F224" s="12"/>
      <c r="G224" s="18">
        <f t="shared" si="21"/>
        <v>4.6398661850050695</v>
      </c>
      <c r="H224" s="19">
        <f t="shared" si="22"/>
        <v>4924.3363808077302</v>
      </c>
      <c r="I224" s="12"/>
      <c r="J224" s="18">
        <f t="shared" si="23"/>
        <v>4.629453434377254</v>
      </c>
      <c r="K224" s="19">
        <f t="shared" si="24"/>
        <v>2651.5657490739159</v>
      </c>
      <c r="M224" s="19">
        <f t="shared" si="25"/>
        <v>7575.902129881646</v>
      </c>
      <c r="O224" s="15">
        <f t="shared" si="26"/>
        <v>7575.902129881646</v>
      </c>
      <c r="P224" s="15">
        <f t="shared" si="27"/>
        <v>0</v>
      </c>
    </row>
    <row r="225" spans="2:16" x14ac:dyDescent="0.25">
      <c r="B225" s="16" t="s">
        <v>222</v>
      </c>
      <c r="C225" s="17" t="s">
        <v>324</v>
      </c>
      <c r="D225" s="12"/>
      <c r="E225" s="17">
        <v>6078</v>
      </c>
      <c r="F225" s="12"/>
      <c r="G225" s="18">
        <f t="shared" si="21"/>
        <v>4.5150667102883144</v>
      </c>
      <c r="H225" s="19">
        <f t="shared" si="22"/>
        <v>4791.8854502960912</v>
      </c>
      <c r="I225" s="12"/>
      <c r="J225" s="18">
        <f t="shared" si="23"/>
        <v>4.5049340336447248</v>
      </c>
      <c r="K225" s="19">
        <f t="shared" si="24"/>
        <v>2580.2460171103526</v>
      </c>
      <c r="M225" s="19">
        <f t="shared" si="25"/>
        <v>7372.1314674064433</v>
      </c>
      <c r="O225" s="15">
        <f t="shared" si="26"/>
        <v>7372.1314674064433</v>
      </c>
      <c r="P225" s="15">
        <f t="shared" si="27"/>
        <v>0</v>
      </c>
    </row>
    <row r="226" spans="2:16" x14ac:dyDescent="0.25">
      <c r="B226" s="16" t="s">
        <v>223</v>
      </c>
      <c r="C226" s="17" t="s">
        <v>324</v>
      </c>
      <c r="D226" s="12"/>
      <c r="E226" s="17">
        <v>7428</v>
      </c>
      <c r="F226" s="12"/>
      <c r="G226" s="18">
        <f t="shared" si="21"/>
        <v>5.5179196321193817</v>
      </c>
      <c r="H226" s="19">
        <f t="shared" si="22"/>
        <v>5856.2232847646201</v>
      </c>
      <c r="I226" s="12"/>
      <c r="J226" s="18">
        <f t="shared" si="23"/>
        <v>5.5055363609596935</v>
      </c>
      <c r="K226" s="19">
        <f t="shared" si="24"/>
        <v>3153.3510061032739</v>
      </c>
      <c r="M226" s="19">
        <f t="shared" si="25"/>
        <v>9009.5742908678949</v>
      </c>
      <c r="O226" s="15">
        <f t="shared" si="26"/>
        <v>9009.5742908678949</v>
      </c>
      <c r="P226" s="15">
        <f t="shared" si="27"/>
        <v>0</v>
      </c>
    </row>
    <row r="227" spans="2:16" x14ac:dyDescent="0.25">
      <c r="B227" s="16" t="s">
        <v>224</v>
      </c>
      <c r="C227" s="40" t="s">
        <v>325</v>
      </c>
      <c r="D227" s="12"/>
      <c r="E227" s="17">
        <v>68217</v>
      </c>
      <c r="F227" s="12"/>
      <c r="G227" s="18">
        <f t="shared" si="21"/>
        <v>50.675272421148073</v>
      </c>
      <c r="H227" s="19">
        <f t="shared" si="22"/>
        <v>53782.17337328865</v>
      </c>
      <c r="I227" s="12"/>
      <c r="J227" s="18">
        <f t="shared" si="23"/>
        <v>50.561547379589044</v>
      </c>
      <c r="K227" s="19">
        <f t="shared" si="24"/>
        <v>28959.631877133419</v>
      </c>
      <c r="M227" s="19">
        <f t="shared" si="25"/>
        <v>82741.805250422069</v>
      </c>
      <c r="O227" s="19">
        <f t="shared" si="26"/>
        <v>0</v>
      </c>
      <c r="P227" s="19">
        <f t="shared" si="27"/>
        <v>82741.805250422069</v>
      </c>
    </row>
    <row r="228" spans="2:16" x14ac:dyDescent="0.25">
      <c r="B228" s="16" t="s">
        <v>225</v>
      </c>
      <c r="C228" s="17" t="s">
        <v>324</v>
      </c>
      <c r="D228" s="12"/>
      <c r="E228" s="17">
        <v>11295</v>
      </c>
      <c r="F228" s="12"/>
      <c r="G228" s="18">
        <f t="shared" si="21"/>
        <v>8.39053611265326</v>
      </c>
      <c r="H228" s="19">
        <f t="shared" si="22"/>
        <v>8904.9598817200313</v>
      </c>
      <c r="I228" s="12"/>
      <c r="J228" s="18">
        <f t="shared" si="23"/>
        <v>8.3717061385352363</v>
      </c>
      <c r="K228" s="19">
        <f t="shared" si="24"/>
        <v>4794.9784079074416</v>
      </c>
      <c r="M228" s="19">
        <f t="shared" si="25"/>
        <v>13699.938289627473</v>
      </c>
      <c r="O228" s="15">
        <f t="shared" si="26"/>
        <v>13699.938289627473</v>
      </c>
      <c r="P228" s="15">
        <f t="shared" si="27"/>
        <v>0</v>
      </c>
    </row>
    <row r="229" spans="2:16" x14ac:dyDescent="0.25">
      <c r="B229" s="16" t="s">
        <v>226</v>
      </c>
      <c r="C229" s="17" t="s">
        <v>324</v>
      </c>
      <c r="D229" s="12"/>
      <c r="E229" s="17">
        <v>4594</v>
      </c>
      <c r="F229" s="12"/>
      <c r="G229" s="18">
        <f t="shared" si="21"/>
        <v>3.4126713502903123</v>
      </c>
      <c r="H229" s="19">
        <f t="shared" si="22"/>
        <v>3621.9022307766113</v>
      </c>
      <c r="I229" s="12"/>
      <c r="J229" s="18">
        <f t="shared" si="23"/>
        <v>3.4050126605073823</v>
      </c>
      <c r="K229" s="19">
        <f t="shared" si="24"/>
        <v>1950.2550514322081</v>
      </c>
      <c r="M229" s="19">
        <f t="shared" si="25"/>
        <v>5572.1572822088192</v>
      </c>
      <c r="O229" s="15">
        <f t="shared" si="26"/>
        <v>5572.1572822088192</v>
      </c>
      <c r="P229" s="15">
        <f t="shared" si="27"/>
        <v>0</v>
      </c>
    </row>
    <row r="230" spans="2:16" x14ac:dyDescent="0.25">
      <c r="B230" s="16" t="s">
        <v>227</v>
      </c>
      <c r="C230" s="40" t="s">
        <v>325</v>
      </c>
      <c r="D230" s="12"/>
      <c r="E230" s="17">
        <v>41817</v>
      </c>
      <c r="F230" s="12"/>
      <c r="G230" s="18">
        <f t="shared" si="21"/>
        <v>31.063926394229426</v>
      </c>
      <c r="H230" s="19">
        <f t="shared" si="22"/>
        <v>32968.455721459628</v>
      </c>
      <c r="I230" s="12"/>
      <c r="J230" s="18">
        <f t="shared" si="23"/>
        <v>30.994212978762992</v>
      </c>
      <c r="K230" s="19">
        <f t="shared" si="24"/>
        <v>17752.24542571629</v>
      </c>
      <c r="M230" s="19">
        <f t="shared" si="25"/>
        <v>50720.701147175918</v>
      </c>
      <c r="O230" s="19">
        <f t="shared" si="26"/>
        <v>0</v>
      </c>
      <c r="P230" s="19">
        <f t="shared" si="27"/>
        <v>50720.701147175918</v>
      </c>
    </row>
    <row r="231" spans="2:16" x14ac:dyDescent="0.25">
      <c r="B231" s="16" t="s">
        <v>228</v>
      </c>
      <c r="C231" s="17" t="s">
        <v>324</v>
      </c>
      <c r="D231" s="12"/>
      <c r="E231" s="17">
        <v>2487</v>
      </c>
      <c r="F231" s="12"/>
      <c r="G231" s="18">
        <f t="shared" si="21"/>
        <v>1.8474779382176767</v>
      </c>
      <c r="H231" s="19">
        <f t="shared" si="22"/>
        <v>1960.7468106098022</v>
      </c>
      <c r="I231" s="12"/>
      <c r="J231" s="18">
        <f t="shared" si="23"/>
        <v>1.8433318429869088</v>
      </c>
      <c r="K231" s="19">
        <f t="shared" si="24"/>
        <v>1055.7867463891819</v>
      </c>
      <c r="M231" s="19">
        <f t="shared" si="25"/>
        <v>3016.5335569989838</v>
      </c>
      <c r="O231" s="15">
        <f t="shared" si="26"/>
        <v>3016.5335569989838</v>
      </c>
      <c r="P231" s="15">
        <f t="shared" si="27"/>
        <v>0</v>
      </c>
    </row>
    <row r="232" spans="2:16" x14ac:dyDescent="0.25">
      <c r="B232" s="16" t="s">
        <v>229</v>
      </c>
      <c r="C232" s="17" t="s">
        <v>324</v>
      </c>
      <c r="D232" s="12"/>
      <c r="E232" s="17">
        <v>4705</v>
      </c>
      <c r="F232" s="12"/>
      <c r="G232" s="18">
        <f t="shared" si="21"/>
        <v>3.4951281460853112</v>
      </c>
      <c r="H232" s="19">
        <f t="shared" si="22"/>
        <v>3709.4144527218014</v>
      </c>
      <c r="I232" s="12"/>
      <c r="J232" s="18">
        <f t="shared" si="23"/>
        <v>3.4872844074199461</v>
      </c>
      <c r="K232" s="19">
        <f t="shared" si="24"/>
        <v>1997.3770171938484</v>
      </c>
      <c r="M232" s="19">
        <f t="shared" si="25"/>
        <v>5706.7914699156499</v>
      </c>
      <c r="O232" s="15">
        <f t="shared" si="26"/>
        <v>5706.7914699156499</v>
      </c>
      <c r="P232" s="15">
        <f t="shared" si="27"/>
        <v>0</v>
      </c>
    </row>
    <row r="233" spans="2:16" x14ac:dyDescent="0.25">
      <c r="B233" s="16" t="s">
        <v>230</v>
      </c>
      <c r="C233" s="17" t="s">
        <v>324</v>
      </c>
      <c r="D233" s="12"/>
      <c r="E233" s="17">
        <v>11434</v>
      </c>
      <c r="F233" s="12"/>
      <c r="G233" s="18">
        <f t="shared" si="21"/>
        <v>8.4937928209010511</v>
      </c>
      <c r="H233" s="19">
        <f t="shared" si="22"/>
        <v>9014.5472587504937</v>
      </c>
      <c r="I233" s="12"/>
      <c r="J233" s="18">
        <f t="shared" si="23"/>
        <v>8.4747311189032217</v>
      </c>
      <c r="K233" s="19">
        <f t="shared" si="24"/>
        <v>4853.9869956630091</v>
      </c>
      <c r="M233" s="19">
        <f t="shared" si="25"/>
        <v>13868.534254413502</v>
      </c>
      <c r="O233" s="15">
        <f t="shared" si="26"/>
        <v>13868.534254413502</v>
      </c>
      <c r="P233" s="15">
        <f t="shared" si="27"/>
        <v>0</v>
      </c>
    </row>
    <row r="234" spans="2:16" x14ac:dyDescent="0.25">
      <c r="B234" s="16" t="s">
        <v>231</v>
      </c>
      <c r="C234" s="17" t="s">
        <v>324</v>
      </c>
      <c r="D234" s="12"/>
      <c r="E234" s="17">
        <v>5120</v>
      </c>
      <c r="F234" s="12"/>
      <c r="G234" s="18">
        <f t="shared" si="21"/>
        <v>3.8034125627963431</v>
      </c>
      <c r="H234" s="19">
        <f t="shared" si="22"/>
        <v>4036.5997870213864</v>
      </c>
      <c r="I234" s="12"/>
      <c r="J234" s="18">
        <f t="shared" si="23"/>
        <v>3.7948769747056588</v>
      </c>
      <c r="K234" s="19">
        <f t="shared" si="24"/>
        <v>2173.5537360324129</v>
      </c>
      <c r="M234" s="19">
        <f t="shared" si="25"/>
        <v>6210.1535230537993</v>
      </c>
      <c r="O234" s="15">
        <f t="shared" si="26"/>
        <v>6210.1535230537993</v>
      </c>
      <c r="P234" s="15">
        <f t="shared" si="27"/>
        <v>0</v>
      </c>
    </row>
    <row r="235" spans="2:16" x14ac:dyDescent="0.25">
      <c r="B235" s="16" t="s">
        <v>232</v>
      </c>
      <c r="C235" s="17" t="s">
        <v>324</v>
      </c>
      <c r="D235" s="12"/>
      <c r="E235" s="17">
        <v>7614</v>
      </c>
      <c r="F235" s="12"/>
      <c r="G235" s="18">
        <f t="shared" si="21"/>
        <v>5.6560904791272169</v>
      </c>
      <c r="H235" s="19">
        <f t="shared" si="22"/>
        <v>6002.8653864025064</v>
      </c>
      <c r="I235" s="12"/>
      <c r="J235" s="18">
        <f t="shared" si="23"/>
        <v>5.6433971260564224</v>
      </c>
      <c r="K235" s="19">
        <f t="shared" si="24"/>
        <v>3232.3121379200761</v>
      </c>
      <c r="M235" s="19">
        <f t="shared" si="25"/>
        <v>9235.177524322582</v>
      </c>
      <c r="O235" s="15">
        <f t="shared" si="26"/>
        <v>9235.177524322582</v>
      </c>
      <c r="P235" s="15">
        <f t="shared" si="27"/>
        <v>0</v>
      </c>
    </row>
    <row r="236" spans="2:16" x14ac:dyDescent="0.25">
      <c r="B236" s="16" t="s">
        <v>233</v>
      </c>
      <c r="C236" s="17" t="s">
        <v>324</v>
      </c>
      <c r="D236" s="12"/>
      <c r="E236" s="17">
        <v>3872</v>
      </c>
      <c r="F236" s="12"/>
      <c r="G236" s="18">
        <f t="shared" si="21"/>
        <v>2.8763307506147346</v>
      </c>
      <c r="H236" s="19">
        <f t="shared" si="22"/>
        <v>3052.6785889349235</v>
      </c>
      <c r="I236" s="12"/>
      <c r="J236" s="18">
        <f t="shared" si="23"/>
        <v>2.8698757121211544</v>
      </c>
      <c r="K236" s="19">
        <f t="shared" si="24"/>
        <v>1643.7500128745123</v>
      </c>
      <c r="M236" s="19">
        <f t="shared" si="25"/>
        <v>4696.4286018094353</v>
      </c>
      <c r="O236" s="15">
        <f t="shared" si="26"/>
        <v>4696.4286018094353</v>
      </c>
      <c r="P236" s="15">
        <f t="shared" si="27"/>
        <v>0</v>
      </c>
    </row>
    <row r="237" spans="2:16" x14ac:dyDescent="0.25">
      <c r="B237" s="16" t="s">
        <v>234</v>
      </c>
      <c r="C237" s="17" t="s">
        <v>324</v>
      </c>
      <c r="D237" s="12"/>
      <c r="E237" s="17">
        <v>4616</v>
      </c>
      <c r="F237" s="12"/>
      <c r="G237" s="18">
        <f t="shared" si="21"/>
        <v>3.4290141386460777</v>
      </c>
      <c r="H237" s="19">
        <f t="shared" si="22"/>
        <v>3639.2469954864687</v>
      </c>
      <c r="I237" s="12"/>
      <c r="J237" s="18">
        <f t="shared" si="23"/>
        <v>3.4213187725080703</v>
      </c>
      <c r="K237" s="19">
        <f t="shared" si="24"/>
        <v>1959.5945401417223</v>
      </c>
      <c r="M237" s="19">
        <f t="shared" si="25"/>
        <v>5598.8415356281912</v>
      </c>
      <c r="O237" s="15">
        <f t="shared" si="26"/>
        <v>5598.8415356281912</v>
      </c>
      <c r="P237" s="15">
        <f t="shared" si="27"/>
        <v>0</v>
      </c>
    </row>
    <row r="238" spans="2:16" x14ac:dyDescent="0.25">
      <c r="B238" s="16" t="s">
        <v>235</v>
      </c>
      <c r="C238" s="17" t="s">
        <v>324</v>
      </c>
      <c r="D238" s="12"/>
      <c r="E238" s="17">
        <v>12001</v>
      </c>
      <c r="F238" s="12"/>
      <c r="G238" s="18">
        <f t="shared" si="21"/>
        <v>8.9149910480700996</v>
      </c>
      <c r="H238" s="19">
        <f t="shared" si="22"/>
        <v>9461.5691492272763</v>
      </c>
      <c r="I238" s="12"/>
      <c r="J238" s="18">
        <f t="shared" si="23"/>
        <v>8.8949840963755094</v>
      </c>
      <c r="K238" s="19">
        <f t="shared" si="24"/>
        <v>5094.6910910400366</v>
      </c>
      <c r="M238" s="19">
        <f t="shared" si="25"/>
        <v>14556.260240267313</v>
      </c>
      <c r="O238" s="15">
        <f t="shared" si="26"/>
        <v>14556.260240267313</v>
      </c>
      <c r="P238" s="15">
        <f t="shared" si="27"/>
        <v>0</v>
      </c>
    </row>
    <row r="239" spans="2:16" x14ac:dyDescent="0.25">
      <c r="B239" s="16" t="s">
        <v>236</v>
      </c>
      <c r="C239" s="17" t="s">
        <v>324</v>
      </c>
      <c r="D239" s="12"/>
      <c r="E239" s="17">
        <v>16606</v>
      </c>
      <c r="F239" s="12"/>
      <c r="G239" s="18">
        <f t="shared" si="21"/>
        <v>12.335833792538295</v>
      </c>
      <c r="H239" s="19">
        <f t="shared" si="22"/>
        <v>13092.143762358817</v>
      </c>
      <c r="I239" s="12"/>
      <c r="J239" s="18">
        <f t="shared" si="23"/>
        <v>12.308149812883235</v>
      </c>
      <c r="K239" s="19">
        <f t="shared" si="24"/>
        <v>7049.6158868270013</v>
      </c>
      <c r="M239" s="19">
        <f t="shared" si="25"/>
        <v>20141.75964918582</v>
      </c>
      <c r="O239" s="15">
        <f t="shared" si="26"/>
        <v>20141.75964918582</v>
      </c>
      <c r="P239" s="15">
        <f t="shared" si="27"/>
        <v>0</v>
      </c>
    </row>
    <row r="240" spans="2:16" x14ac:dyDescent="0.25">
      <c r="B240" s="16" t="s">
        <v>237</v>
      </c>
      <c r="C240" s="17" t="s">
        <v>324</v>
      </c>
      <c r="D240" s="12"/>
      <c r="E240" s="17">
        <v>2288</v>
      </c>
      <c r="F240" s="12"/>
      <c r="G240" s="18">
        <f t="shared" si="21"/>
        <v>1.6996499889996157</v>
      </c>
      <c r="H240" s="19">
        <f t="shared" si="22"/>
        <v>1803.8555298251822</v>
      </c>
      <c r="I240" s="12"/>
      <c r="J240" s="18">
        <f t="shared" si="23"/>
        <v>1.6958356480715913</v>
      </c>
      <c r="K240" s="19">
        <f t="shared" si="24"/>
        <v>971.30682578948461</v>
      </c>
      <c r="M240" s="19">
        <f t="shared" si="25"/>
        <v>2775.1623556146669</v>
      </c>
      <c r="O240" s="15">
        <f t="shared" si="26"/>
        <v>2775.1623556146669</v>
      </c>
      <c r="P240" s="15">
        <f t="shared" si="27"/>
        <v>0</v>
      </c>
    </row>
    <row r="241" spans="2:16" x14ac:dyDescent="0.25">
      <c r="B241" s="16" t="s">
        <v>238</v>
      </c>
      <c r="C241" s="17" t="s">
        <v>324</v>
      </c>
      <c r="D241" s="12"/>
      <c r="E241" s="17">
        <v>2133</v>
      </c>
      <c r="F241" s="12"/>
      <c r="G241" s="18">
        <f t="shared" si="21"/>
        <v>1.5845076164930856</v>
      </c>
      <c r="H241" s="19">
        <f t="shared" si="22"/>
        <v>1681.6537784602767</v>
      </c>
      <c r="I241" s="12"/>
      <c r="J241" s="18">
        <f t="shared" si="23"/>
        <v>1.5809516771576502</v>
      </c>
      <c r="K241" s="19">
        <f t="shared" si="24"/>
        <v>905.50588260881568</v>
      </c>
      <c r="M241" s="19">
        <f t="shared" si="25"/>
        <v>2587.1596610690922</v>
      </c>
      <c r="O241" s="15">
        <f t="shared" si="26"/>
        <v>2587.1596610690922</v>
      </c>
      <c r="P241" s="15">
        <f t="shared" si="27"/>
        <v>0</v>
      </c>
    </row>
    <row r="242" spans="2:16" x14ac:dyDescent="0.25">
      <c r="B242" s="16" t="s">
        <v>239</v>
      </c>
      <c r="C242" s="17" t="s">
        <v>324</v>
      </c>
      <c r="D242" s="12"/>
      <c r="E242" s="17">
        <v>8333</v>
      </c>
      <c r="F242" s="12"/>
      <c r="G242" s="18">
        <f t="shared" si="21"/>
        <v>6.1902025167542822</v>
      </c>
      <c r="H242" s="19">
        <f t="shared" si="22"/>
        <v>6569.7238330564869</v>
      </c>
      <c r="I242" s="12"/>
      <c r="J242" s="18">
        <f t="shared" si="23"/>
        <v>6.1763105137152836</v>
      </c>
      <c r="K242" s="19">
        <f t="shared" si="24"/>
        <v>3537.5436098355658</v>
      </c>
      <c r="M242" s="19">
        <f t="shared" si="25"/>
        <v>10107.267442892053</v>
      </c>
      <c r="O242" s="15">
        <f t="shared" si="26"/>
        <v>10107.267442892053</v>
      </c>
      <c r="P242" s="15">
        <f t="shared" si="27"/>
        <v>0</v>
      </c>
    </row>
    <row r="243" spans="2:16" x14ac:dyDescent="0.25">
      <c r="B243" s="16" t="s">
        <v>240</v>
      </c>
      <c r="C243" s="17" t="s">
        <v>324</v>
      </c>
      <c r="D243" s="12"/>
      <c r="E243" s="17">
        <v>8855</v>
      </c>
      <c r="F243" s="12"/>
      <c r="G243" s="18">
        <f t="shared" si="21"/>
        <v>6.5779723131956285</v>
      </c>
      <c r="H243" s="19">
        <f t="shared" si="22"/>
        <v>6981.2677957176511</v>
      </c>
      <c r="I243" s="12"/>
      <c r="J243" s="18">
        <f t="shared" si="23"/>
        <v>6.5632100802770719</v>
      </c>
      <c r="K243" s="19">
        <f t="shared" si="24"/>
        <v>3759.1442055794955</v>
      </c>
      <c r="M243" s="19">
        <f t="shared" si="25"/>
        <v>10740.412001297147</v>
      </c>
      <c r="O243" s="15">
        <f t="shared" si="26"/>
        <v>10740.412001297147</v>
      </c>
      <c r="P243" s="15">
        <f t="shared" si="27"/>
        <v>0</v>
      </c>
    </row>
    <row r="244" spans="2:16" x14ac:dyDescent="0.25">
      <c r="B244" s="16" t="s">
        <v>241</v>
      </c>
      <c r="C244" s="17" t="s">
        <v>324</v>
      </c>
      <c r="D244" s="12"/>
      <c r="E244" s="17">
        <v>2611</v>
      </c>
      <c r="F244" s="12"/>
      <c r="G244" s="18">
        <f t="shared" si="21"/>
        <v>1.9395918362229005</v>
      </c>
      <c r="H244" s="19">
        <f t="shared" si="22"/>
        <v>2058.5082117017264</v>
      </c>
      <c r="I244" s="12"/>
      <c r="J244" s="18">
        <f t="shared" si="23"/>
        <v>1.9352390197180613</v>
      </c>
      <c r="K244" s="19">
        <f t="shared" si="24"/>
        <v>1108.4275009337168</v>
      </c>
      <c r="M244" s="19">
        <f t="shared" si="25"/>
        <v>3166.9357126354435</v>
      </c>
      <c r="O244" s="15">
        <f t="shared" si="26"/>
        <v>3166.9357126354435</v>
      </c>
      <c r="P244" s="15">
        <f t="shared" si="27"/>
        <v>0</v>
      </c>
    </row>
    <row r="245" spans="2:16" x14ac:dyDescent="0.25">
      <c r="B245" s="16" t="s">
        <v>242</v>
      </c>
      <c r="C245" s="17" t="s">
        <v>324</v>
      </c>
      <c r="D245" s="12"/>
      <c r="E245" s="17">
        <v>1341</v>
      </c>
      <c r="F245" s="12"/>
      <c r="G245" s="18">
        <f t="shared" si="21"/>
        <v>0.99616723568552645</v>
      </c>
      <c r="H245" s="19">
        <f t="shared" si="22"/>
        <v>1057.2422489054061</v>
      </c>
      <c r="I245" s="12"/>
      <c r="J245" s="18">
        <f t="shared" si="23"/>
        <v>0.99393164513286869</v>
      </c>
      <c r="K245" s="19">
        <f t="shared" si="24"/>
        <v>569.28428906630188</v>
      </c>
      <c r="M245" s="19">
        <f t="shared" si="25"/>
        <v>1626.526537971708</v>
      </c>
      <c r="O245" s="15">
        <f t="shared" si="26"/>
        <v>1626.526537971708</v>
      </c>
      <c r="P245" s="15">
        <f t="shared" si="27"/>
        <v>0</v>
      </c>
    </row>
    <row r="246" spans="2:16" x14ac:dyDescent="0.25">
      <c r="B246" s="16" t="s">
        <v>243</v>
      </c>
      <c r="C246" s="17" t="s">
        <v>324</v>
      </c>
      <c r="D246" s="12"/>
      <c r="E246" s="17">
        <v>22266</v>
      </c>
      <c r="F246" s="12"/>
      <c r="G246" s="18">
        <f t="shared" si="21"/>
        <v>16.540387524067064</v>
      </c>
      <c r="H246" s="19">
        <f t="shared" si="22"/>
        <v>17554.478683167614</v>
      </c>
      <c r="I246" s="12"/>
      <c r="J246" s="18">
        <f t="shared" si="23"/>
        <v>16.503267718514881</v>
      </c>
      <c r="K246" s="19">
        <f t="shared" si="24"/>
        <v>9452.4116184565828</v>
      </c>
      <c r="M246" s="19">
        <f t="shared" si="25"/>
        <v>27006.890301624197</v>
      </c>
      <c r="O246" s="19">
        <f t="shared" si="26"/>
        <v>27006.890301624197</v>
      </c>
      <c r="P246" s="19">
        <f t="shared" si="27"/>
        <v>0</v>
      </c>
    </row>
    <row r="247" spans="2:16" x14ac:dyDescent="0.25">
      <c r="B247" s="16" t="s">
        <v>244</v>
      </c>
      <c r="C247" s="40" t="s">
        <v>325</v>
      </c>
      <c r="D247" s="12"/>
      <c r="E247" s="17">
        <v>81893</v>
      </c>
      <c r="F247" s="12"/>
      <c r="G247" s="18">
        <f t="shared" si="21"/>
        <v>60.834543946304862</v>
      </c>
      <c r="H247" s="19">
        <f t="shared" si="22"/>
        <v>64564.309835652806</v>
      </c>
      <c r="I247" s="12"/>
      <c r="J247" s="18">
        <f t="shared" si="23"/>
        <v>60.698019548744234</v>
      </c>
      <c r="K247" s="19">
        <f t="shared" si="24"/>
        <v>34765.39767673875</v>
      </c>
      <c r="M247" s="19">
        <f t="shared" si="25"/>
        <v>99329.707512391557</v>
      </c>
      <c r="O247" s="19">
        <f t="shared" si="26"/>
        <v>0</v>
      </c>
      <c r="P247" s="19">
        <f t="shared" si="27"/>
        <v>99329.707512391557</v>
      </c>
    </row>
    <row r="248" spans="2:16" x14ac:dyDescent="0.25">
      <c r="B248" s="16" t="s">
        <v>245</v>
      </c>
      <c r="C248" s="17" t="s">
        <v>324</v>
      </c>
      <c r="D248" s="12"/>
      <c r="E248" s="17">
        <v>2496</v>
      </c>
      <c r="F248" s="12"/>
      <c r="G248" s="18">
        <f t="shared" si="21"/>
        <v>1.8541636243632171</v>
      </c>
      <c r="H248" s="19">
        <f t="shared" si="22"/>
        <v>1967.8423961729259</v>
      </c>
      <c r="I248" s="12"/>
      <c r="J248" s="18">
        <f t="shared" si="23"/>
        <v>1.8500025251690084</v>
      </c>
      <c r="K248" s="19">
        <f t="shared" si="24"/>
        <v>1059.6074463158013</v>
      </c>
      <c r="M248" s="19">
        <f t="shared" si="25"/>
        <v>3027.449842488727</v>
      </c>
      <c r="O248" s="15">
        <f t="shared" si="26"/>
        <v>3027.449842488727</v>
      </c>
      <c r="P248" s="15">
        <f t="shared" si="27"/>
        <v>0</v>
      </c>
    </row>
    <row r="249" spans="2:16" x14ac:dyDescent="0.25">
      <c r="B249" s="16" t="s">
        <v>246</v>
      </c>
      <c r="C249" s="17" t="s">
        <v>324</v>
      </c>
      <c r="D249" s="12"/>
      <c r="E249" s="17">
        <v>2922</v>
      </c>
      <c r="F249" s="12"/>
      <c r="G249" s="18">
        <f t="shared" si="21"/>
        <v>2.1706194352521315</v>
      </c>
      <c r="H249" s="19">
        <f t="shared" si="22"/>
        <v>2303.7001128274396</v>
      </c>
      <c r="I249" s="12"/>
      <c r="J249" s="18">
        <f t="shared" si="23"/>
        <v>2.1657481484550654</v>
      </c>
      <c r="K249" s="19">
        <f t="shared" si="24"/>
        <v>1240.4539095091232</v>
      </c>
      <c r="M249" s="19">
        <f t="shared" si="25"/>
        <v>3544.1540223365628</v>
      </c>
      <c r="O249" s="15">
        <f t="shared" si="26"/>
        <v>3544.1540223365628</v>
      </c>
      <c r="P249" s="15">
        <f t="shared" si="27"/>
        <v>0</v>
      </c>
    </row>
    <row r="250" spans="2:16" x14ac:dyDescent="0.25">
      <c r="B250" s="16" t="s">
        <v>247</v>
      </c>
      <c r="C250" s="17" t="s">
        <v>324</v>
      </c>
      <c r="D250" s="12"/>
      <c r="E250" s="17">
        <v>11038</v>
      </c>
      <c r="F250" s="12"/>
      <c r="G250" s="18">
        <f t="shared" si="21"/>
        <v>8.1996226304972719</v>
      </c>
      <c r="H250" s="19">
        <f t="shared" si="22"/>
        <v>8702.3414939730592</v>
      </c>
      <c r="I250" s="12"/>
      <c r="J250" s="18">
        <f t="shared" si="23"/>
        <v>8.1812211028908308</v>
      </c>
      <c r="K250" s="19">
        <f t="shared" si="24"/>
        <v>4685.8761988917522</v>
      </c>
      <c r="M250" s="19">
        <f t="shared" si="25"/>
        <v>13388.217692864811</v>
      </c>
      <c r="O250" s="15">
        <f t="shared" si="26"/>
        <v>13388.217692864811</v>
      </c>
      <c r="P250" s="15">
        <f t="shared" si="27"/>
        <v>0</v>
      </c>
    </row>
    <row r="251" spans="2:16" x14ac:dyDescent="0.25">
      <c r="B251" s="16" t="s">
        <v>248</v>
      </c>
      <c r="C251" s="17" t="s">
        <v>324</v>
      </c>
      <c r="D251" s="12"/>
      <c r="E251" s="17">
        <v>5412</v>
      </c>
      <c r="F251" s="12"/>
      <c r="G251" s="18">
        <f t="shared" si="21"/>
        <v>4.0203259355183221</v>
      </c>
      <c r="H251" s="19">
        <f t="shared" si="22"/>
        <v>4266.81211862495</v>
      </c>
      <c r="I251" s="12"/>
      <c r="J251" s="18">
        <f t="shared" si="23"/>
        <v>4.0113035521693403</v>
      </c>
      <c r="K251" s="19">
        <f t="shared" si="24"/>
        <v>2297.5142225405116</v>
      </c>
      <c r="M251" s="19">
        <f t="shared" si="25"/>
        <v>6564.3263411654616</v>
      </c>
      <c r="O251" s="15">
        <f t="shared" si="26"/>
        <v>6564.3263411654616</v>
      </c>
      <c r="P251" s="15">
        <f t="shared" si="27"/>
        <v>0</v>
      </c>
    </row>
    <row r="252" spans="2:16" x14ac:dyDescent="0.25">
      <c r="B252" s="16" t="s">
        <v>249</v>
      </c>
      <c r="C252" s="17" t="s">
        <v>324</v>
      </c>
      <c r="D252" s="12"/>
      <c r="E252" s="17">
        <v>9509</v>
      </c>
      <c r="F252" s="12"/>
      <c r="G252" s="18">
        <f t="shared" si="21"/>
        <v>7.0637988397715672</v>
      </c>
      <c r="H252" s="19">
        <f t="shared" si="22"/>
        <v>7496.8803466379613</v>
      </c>
      <c r="I252" s="12"/>
      <c r="J252" s="18">
        <f t="shared" si="23"/>
        <v>7.0479463188429898</v>
      </c>
      <c r="K252" s="19">
        <f t="shared" si="24"/>
        <v>4036.7817335805107</v>
      </c>
      <c r="M252" s="19">
        <f t="shared" si="25"/>
        <v>11533.662080218472</v>
      </c>
      <c r="O252" s="15">
        <f t="shared" si="26"/>
        <v>11533.662080218472</v>
      </c>
      <c r="P252" s="15">
        <f t="shared" si="27"/>
        <v>0</v>
      </c>
    </row>
    <row r="253" spans="2:16" x14ac:dyDescent="0.25">
      <c r="B253" s="16" t="s">
        <v>250</v>
      </c>
      <c r="C253" s="40" t="s">
        <v>325</v>
      </c>
      <c r="D253" s="12"/>
      <c r="E253" s="17">
        <v>49658</v>
      </c>
      <c r="F253" s="12"/>
      <c r="G253" s="18">
        <f t="shared" si="21"/>
        <v>36.888644735027498</v>
      </c>
      <c r="H253" s="19">
        <f t="shared" si="22"/>
        <v>39150.287543732033</v>
      </c>
      <c r="I253" s="12"/>
      <c r="J253" s="18">
        <f t="shared" si="23"/>
        <v>36.805859533190159</v>
      </c>
      <c r="K253" s="19">
        <f t="shared" si="24"/>
        <v>21080.924106229992</v>
      </c>
      <c r="M253" s="19">
        <f t="shared" si="25"/>
        <v>60231.211649962024</v>
      </c>
      <c r="O253" s="15">
        <f t="shared" si="26"/>
        <v>0</v>
      </c>
      <c r="P253" s="15">
        <f t="shared" si="27"/>
        <v>60231.211649962024</v>
      </c>
    </row>
    <row r="254" spans="2:16" x14ac:dyDescent="0.25">
      <c r="B254" s="16" t="s">
        <v>251</v>
      </c>
      <c r="C254" s="17" t="s">
        <v>324</v>
      </c>
      <c r="D254" s="12"/>
      <c r="E254" s="17">
        <v>33897</v>
      </c>
      <c r="F254" s="12"/>
      <c r="G254" s="18">
        <f t="shared" si="21"/>
        <v>25.180522586153831</v>
      </c>
      <c r="H254" s="19">
        <f t="shared" si="22"/>
        <v>26724.340425910923</v>
      </c>
      <c r="I254" s="12"/>
      <c r="J254" s="18">
        <f t="shared" si="23"/>
        <v>25.124012658515174</v>
      </c>
      <c r="K254" s="19">
        <f t="shared" si="24"/>
        <v>14390.029490291152</v>
      </c>
      <c r="M254" s="19">
        <f t="shared" si="25"/>
        <v>41114.369916202078</v>
      </c>
      <c r="O254" s="15">
        <f t="shared" si="26"/>
        <v>41114.369916202078</v>
      </c>
      <c r="P254" s="15">
        <f t="shared" si="27"/>
        <v>0</v>
      </c>
    </row>
    <row r="255" spans="2:16" x14ac:dyDescent="0.25">
      <c r="B255" s="16" t="s">
        <v>252</v>
      </c>
      <c r="C255" s="17" t="s">
        <v>324</v>
      </c>
      <c r="D255" s="12"/>
      <c r="E255" s="17">
        <v>3662</v>
      </c>
      <c r="F255" s="12"/>
      <c r="G255" s="18">
        <f t="shared" si="21"/>
        <v>2.7203314072187905</v>
      </c>
      <c r="H255" s="19">
        <f t="shared" si="22"/>
        <v>2887.1149257953743</v>
      </c>
      <c r="I255" s="12"/>
      <c r="J255" s="18">
        <f t="shared" si="23"/>
        <v>2.7142264612054925</v>
      </c>
      <c r="K255" s="19">
        <f t="shared" si="24"/>
        <v>1554.6003479200579</v>
      </c>
      <c r="M255" s="19">
        <f t="shared" si="25"/>
        <v>4441.715273715432</v>
      </c>
      <c r="O255" s="15">
        <f t="shared" si="26"/>
        <v>4441.715273715432</v>
      </c>
      <c r="P255" s="15">
        <f t="shared" si="27"/>
        <v>0</v>
      </c>
    </row>
    <row r="256" spans="2:16" x14ac:dyDescent="0.25">
      <c r="B256" s="16" t="s">
        <v>253</v>
      </c>
      <c r="C256" s="17" t="s">
        <v>324</v>
      </c>
      <c r="D256" s="12"/>
      <c r="E256" s="17">
        <v>6285</v>
      </c>
      <c r="F256" s="12"/>
      <c r="G256" s="18">
        <f t="shared" si="21"/>
        <v>4.6688374916357445</v>
      </c>
      <c r="H256" s="19">
        <f t="shared" si="22"/>
        <v>4955.0839182479322</v>
      </c>
      <c r="I256" s="12"/>
      <c r="J256" s="18">
        <f t="shared" si="23"/>
        <v>4.6583597238330201</v>
      </c>
      <c r="K256" s="19">
        <f t="shared" si="24"/>
        <v>2668.1221154226005</v>
      </c>
      <c r="M256" s="19">
        <f t="shared" si="25"/>
        <v>7623.2060336705326</v>
      </c>
      <c r="O256" s="15">
        <f t="shared" si="26"/>
        <v>7623.2060336705326</v>
      </c>
      <c r="P256" s="15">
        <f t="shared" si="27"/>
        <v>0</v>
      </c>
    </row>
    <row r="257" spans="2:16" x14ac:dyDescent="0.25">
      <c r="B257" s="16" t="s">
        <v>254</v>
      </c>
      <c r="C257" s="17" t="s">
        <v>324</v>
      </c>
      <c r="D257" s="12"/>
      <c r="E257" s="17">
        <v>7247</v>
      </c>
      <c r="F257" s="12"/>
      <c r="G257" s="18">
        <f t="shared" si="21"/>
        <v>5.3834630551924016</v>
      </c>
      <c r="H257" s="19">
        <f t="shared" si="22"/>
        <v>5713.5231751062474</v>
      </c>
      <c r="I257" s="12"/>
      <c r="J257" s="18">
        <f t="shared" si="23"/>
        <v>5.3713815304085752</v>
      </c>
      <c r="K257" s="19">
        <f t="shared" si="24"/>
        <v>3076.5124853568154</v>
      </c>
      <c r="M257" s="19">
        <f t="shared" si="25"/>
        <v>8790.0356604630633</v>
      </c>
      <c r="O257" s="15">
        <f t="shared" si="26"/>
        <v>8790.0356604630633</v>
      </c>
      <c r="P257" s="15">
        <f t="shared" si="27"/>
        <v>0</v>
      </c>
    </row>
    <row r="258" spans="2:16" x14ac:dyDescent="0.25">
      <c r="B258" s="16" t="s">
        <v>255</v>
      </c>
      <c r="C258" s="17" t="s">
        <v>324</v>
      </c>
      <c r="D258" s="12"/>
      <c r="E258" s="17">
        <v>26447</v>
      </c>
      <c r="F258" s="12"/>
      <c r="G258" s="18">
        <f t="shared" si="21"/>
        <v>19.646260165678687</v>
      </c>
      <c r="H258" s="19">
        <f t="shared" si="22"/>
        <v>20850.772376436445</v>
      </c>
      <c r="I258" s="12"/>
      <c r="J258" s="18">
        <f t="shared" si="23"/>
        <v>19.602170185554797</v>
      </c>
      <c r="K258" s="19">
        <f t="shared" si="24"/>
        <v>11227.338995478365</v>
      </c>
      <c r="M258" s="19">
        <f t="shared" si="25"/>
        <v>32078.111371914812</v>
      </c>
      <c r="O258" s="15">
        <f t="shared" si="26"/>
        <v>32078.111371914812</v>
      </c>
      <c r="P258" s="15">
        <f t="shared" si="27"/>
        <v>0</v>
      </c>
    </row>
    <row r="259" spans="2:16" x14ac:dyDescent="0.25">
      <c r="B259" s="16" t="s">
        <v>256</v>
      </c>
      <c r="C259" s="17" t="s">
        <v>324</v>
      </c>
      <c r="D259" s="12"/>
      <c r="E259" s="17">
        <v>236029</v>
      </c>
      <c r="F259" s="12"/>
      <c r="G259" s="18">
        <f t="shared" si="21"/>
        <v>175.33509058286288</v>
      </c>
      <c r="H259" s="19">
        <f t="shared" si="22"/>
        <v>186084.88498649819</v>
      </c>
      <c r="I259" s="12"/>
      <c r="J259" s="18">
        <f t="shared" si="23"/>
        <v>174.94160497320348</v>
      </c>
      <c r="K259" s="19">
        <f t="shared" si="24"/>
        <v>100199.55366445202</v>
      </c>
      <c r="M259" s="19">
        <f t="shared" si="25"/>
        <v>286284.43865095021</v>
      </c>
      <c r="O259" s="15">
        <f t="shared" si="26"/>
        <v>286284.43865095021</v>
      </c>
      <c r="P259" s="15">
        <f t="shared" si="27"/>
        <v>0</v>
      </c>
    </row>
    <row r="260" spans="2:16" x14ac:dyDescent="0.25">
      <c r="B260" s="16" t="s">
        <v>257</v>
      </c>
      <c r="C260" s="17" t="s">
        <v>324</v>
      </c>
      <c r="D260" s="12"/>
      <c r="E260" s="17">
        <v>13899</v>
      </c>
      <c r="F260" s="12"/>
      <c r="G260" s="18">
        <f t="shared" si="21"/>
        <v>10.324927970762962</v>
      </c>
      <c r="H260" s="19">
        <f t="shared" si="22"/>
        <v>10957.949304650439</v>
      </c>
      <c r="I260" s="12"/>
      <c r="J260" s="18">
        <f t="shared" si="23"/>
        <v>10.301756849889443</v>
      </c>
      <c r="K260" s="19">
        <f t="shared" si="24"/>
        <v>5900.434253342677</v>
      </c>
      <c r="M260" s="19">
        <f t="shared" si="25"/>
        <v>16858.383557993118</v>
      </c>
      <c r="O260" s="15">
        <f t="shared" si="26"/>
        <v>16858.383557993118</v>
      </c>
      <c r="P260" s="15">
        <f t="shared" si="27"/>
        <v>0</v>
      </c>
    </row>
    <row r="261" spans="2:16" x14ac:dyDescent="0.25">
      <c r="B261" s="16" t="s">
        <v>258</v>
      </c>
      <c r="C261" s="17" t="s">
        <v>324</v>
      </c>
      <c r="D261" s="12"/>
      <c r="E261" s="17">
        <v>8705</v>
      </c>
      <c r="F261" s="12"/>
      <c r="G261" s="18">
        <f t="shared" si="21"/>
        <v>6.4665442107699542</v>
      </c>
      <c r="H261" s="19">
        <f t="shared" si="22"/>
        <v>6863.0080363322595</v>
      </c>
      <c r="I261" s="12"/>
      <c r="J261" s="18">
        <f t="shared" si="23"/>
        <v>6.4520320439087415</v>
      </c>
      <c r="K261" s="19">
        <f t="shared" si="24"/>
        <v>3695.4658734691707</v>
      </c>
      <c r="M261" s="19">
        <f t="shared" si="25"/>
        <v>10558.473909801431</v>
      </c>
      <c r="O261" s="15">
        <f t="shared" si="26"/>
        <v>10558.473909801431</v>
      </c>
      <c r="P261" s="15">
        <f t="shared" si="27"/>
        <v>0</v>
      </c>
    </row>
    <row r="262" spans="2:16" x14ac:dyDescent="0.25">
      <c r="B262" s="16" t="s">
        <v>259</v>
      </c>
      <c r="C262" s="17" t="s">
        <v>324</v>
      </c>
      <c r="D262" s="12"/>
      <c r="E262" s="17">
        <v>23473</v>
      </c>
      <c r="F262" s="12"/>
      <c r="G262" s="18">
        <f t="shared" si="21"/>
        <v>17.437012321585655</v>
      </c>
      <c r="H262" s="19">
        <f t="shared" si="22"/>
        <v>18506.075547022068</v>
      </c>
      <c r="I262" s="12"/>
      <c r="J262" s="18">
        <f t="shared" si="23"/>
        <v>17.397880317825376</v>
      </c>
      <c r="K262" s="19">
        <f t="shared" si="24"/>
        <v>9964.8099308376604</v>
      </c>
      <c r="M262" s="19">
        <f t="shared" si="25"/>
        <v>28470.885477859731</v>
      </c>
      <c r="O262" s="15">
        <f t="shared" si="26"/>
        <v>28470.885477859731</v>
      </c>
      <c r="P262" s="15">
        <f t="shared" si="27"/>
        <v>0</v>
      </c>
    </row>
    <row r="263" spans="2:16" x14ac:dyDescent="0.25">
      <c r="B263" s="16" t="s">
        <v>260</v>
      </c>
      <c r="C263" s="17" t="s">
        <v>324</v>
      </c>
      <c r="D263" s="12"/>
      <c r="E263" s="17">
        <v>12688</v>
      </c>
      <c r="F263" s="12"/>
      <c r="G263" s="18">
        <f t="shared" si="21"/>
        <v>9.425331757179686</v>
      </c>
      <c r="H263" s="19">
        <f t="shared" si="22"/>
        <v>10003.198847212372</v>
      </c>
      <c r="I263" s="12"/>
      <c r="J263" s="18">
        <f t="shared" si="23"/>
        <v>9.4041795029424602</v>
      </c>
      <c r="K263" s="19">
        <f t="shared" si="24"/>
        <v>5386.3378521053228</v>
      </c>
      <c r="M263" s="19">
        <f t="shared" si="25"/>
        <v>15389.536699317694</v>
      </c>
      <c r="O263" s="15">
        <f t="shared" si="26"/>
        <v>15389.536699317694</v>
      </c>
      <c r="P263" s="15">
        <f t="shared" si="27"/>
        <v>0</v>
      </c>
    </row>
    <row r="264" spans="2:16" x14ac:dyDescent="0.25">
      <c r="B264" s="16" t="s">
        <v>261</v>
      </c>
      <c r="C264" s="17" t="s">
        <v>324</v>
      </c>
      <c r="D264" s="12"/>
      <c r="E264" s="17">
        <v>3217</v>
      </c>
      <c r="F264" s="12"/>
      <c r="G264" s="18">
        <f t="shared" si="21"/>
        <v>2.3897613700226241</v>
      </c>
      <c r="H264" s="19">
        <f t="shared" si="22"/>
        <v>2536.277639618711</v>
      </c>
      <c r="I264" s="12"/>
      <c r="J264" s="18">
        <f t="shared" si="23"/>
        <v>2.384398286646114</v>
      </c>
      <c r="K264" s="19">
        <f t="shared" si="24"/>
        <v>1365.6879626594282</v>
      </c>
      <c r="M264" s="19">
        <f t="shared" si="25"/>
        <v>3901.9656022781392</v>
      </c>
      <c r="O264" s="15">
        <f t="shared" si="26"/>
        <v>3901.9656022781392</v>
      </c>
      <c r="P264" s="15">
        <f t="shared" si="27"/>
        <v>0</v>
      </c>
    </row>
    <row r="265" spans="2:16" x14ac:dyDescent="0.25">
      <c r="B265" s="16" t="s">
        <v>262</v>
      </c>
      <c r="C265" s="17" t="s">
        <v>324</v>
      </c>
      <c r="D265" s="12"/>
      <c r="E265" s="17">
        <v>1860</v>
      </c>
      <c r="F265" s="12"/>
      <c r="G265" s="18">
        <f t="shared" si="21"/>
        <v>1.3817084700783591</v>
      </c>
      <c r="H265" s="19">
        <f t="shared" si="22"/>
        <v>1466.421016378863</v>
      </c>
      <c r="I265" s="12"/>
      <c r="J265" s="18">
        <f t="shared" si="23"/>
        <v>1.37860765096729</v>
      </c>
      <c r="K265" s="19">
        <f t="shared" si="24"/>
        <v>789.61131816802504</v>
      </c>
      <c r="M265" s="19">
        <f t="shared" si="25"/>
        <v>2256.0323345468878</v>
      </c>
      <c r="O265" s="15">
        <f t="shared" si="26"/>
        <v>2256.0323345468878</v>
      </c>
      <c r="P265" s="15">
        <f t="shared" si="27"/>
        <v>0</v>
      </c>
    </row>
    <row r="266" spans="2:16" x14ac:dyDescent="0.25">
      <c r="B266" s="16" t="s">
        <v>263</v>
      </c>
      <c r="C266" s="17" t="s">
        <v>324</v>
      </c>
      <c r="D266" s="12"/>
      <c r="E266" s="17">
        <v>39390</v>
      </c>
      <c r="F266" s="12"/>
      <c r="G266" s="18">
        <f t="shared" ref="G266:G304" si="28">((E266*100%)/$E$305)*G$305</f>
        <v>29.261019696982022</v>
      </c>
      <c r="H266" s="19">
        <f t="shared" ref="H266:H304" si="29">((E266*100%)/$E$305)*H$305</f>
        <v>31055.012814603986</v>
      </c>
      <c r="I266" s="12"/>
      <c r="J266" s="18">
        <f t="shared" ref="J266:J304" si="30">((E266*100%)/$E$305)*J$305</f>
        <v>29.195352350323414</v>
      </c>
      <c r="K266" s="19">
        <f t="shared" ref="K266:K304" si="31">((E266*100%)/$E$305)*K$305</f>
        <v>16721.93001217124</v>
      </c>
      <c r="M266" s="19">
        <f t="shared" ref="M266:M304" si="32">SUM(H266,K266)</f>
        <v>47776.942826775223</v>
      </c>
      <c r="O266" s="15">
        <f t="shared" si="26"/>
        <v>47776.942826775223</v>
      </c>
      <c r="P266" s="15">
        <f t="shared" si="27"/>
        <v>0</v>
      </c>
    </row>
    <row r="267" spans="2:16" x14ac:dyDescent="0.25">
      <c r="B267" s="16" t="s">
        <v>264</v>
      </c>
      <c r="C267" s="17" t="s">
        <v>324</v>
      </c>
      <c r="D267" s="12"/>
      <c r="E267" s="17">
        <v>5488</v>
      </c>
      <c r="F267" s="12"/>
      <c r="G267" s="18">
        <f t="shared" si="28"/>
        <v>4.0767828407473301</v>
      </c>
      <c r="H267" s="19">
        <f t="shared" si="29"/>
        <v>4326.7303967135485</v>
      </c>
      <c r="I267" s="12"/>
      <c r="J267" s="18">
        <f t="shared" si="30"/>
        <v>4.0676337572626275</v>
      </c>
      <c r="K267" s="19">
        <f t="shared" si="31"/>
        <v>2329.7779108097425</v>
      </c>
      <c r="M267" s="19">
        <f t="shared" si="32"/>
        <v>6656.5083075232906</v>
      </c>
      <c r="O267" s="15">
        <f t="shared" ref="O267:O304" si="33">IF(C267="EST",H267+K267,0)</f>
        <v>6656.5083075232906</v>
      </c>
      <c r="P267" s="15">
        <f t="shared" ref="P267:P304" si="34">IF(C267="EST",0,H267+K267)</f>
        <v>0</v>
      </c>
    </row>
    <row r="268" spans="2:16" x14ac:dyDescent="0.25">
      <c r="B268" s="16" t="s">
        <v>265</v>
      </c>
      <c r="C268" s="17" t="s">
        <v>324</v>
      </c>
      <c r="D268" s="12"/>
      <c r="E268" s="17">
        <v>9594</v>
      </c>
      <c r="F268" s="12"/>
      <c r="G268" s="18">
        <f t="shared" si="28"/>
        <v>7.1269414311461157</v>
      </c>
      <c r="H268" s="19">
        <f t="shared" si="29"/>
        <v>7563.8942102896835</v>
      </c>
      <c r="I268" s="12"/>
      <c r="J268" s="18">
        <f t="shared" si="30"/>
        <v>7.1109472061183761</v>
      </c>
      <c r="K268" s="19">
        <f t="shared" si="31"/>
        <v>4072.8661217763611</v>
      </c>
      <c r="M268" s="19">
        <f t="shared" si="32"/>
        <v>11636.760332066046</v>
      </c>
      <c r="O268" s="15">
        <f t="shared" si="33"/>
        <v>11636.760332066046</v>
      </c>
      <c r="P268" s="15">
        <f t="shared" si="34"/>
        <v>0</v>
      </c>
    </row>
    <row r="269" spans="2:16" x14ac:dyDescent="0.25">
      <c r="B269" s="16" t="s">
        <v>266</v>
      </c>
      <c r="C269" s="17" t="s">
        <v>324</v>
      </c>
      <c r="D269" s="12"/>
      <c r="E269" s="17">
        <v>19463</v>
      </c>
      <c r="F269" s="12"/>
      <c r="G269" s="18">
        <f t="shared" si="28"/>
        <v>14.4581677167393</v>
      </c>
      <c r="H269" s="19">
        <f t="shared" si="29"/>
        <v>15344.597979452585</v>
      </c>
      <c r="I269" s="12"/>
      <c r="J269" s="18">
        <f t="shared" si="30"/>
        <v>14.425720812245357</v>
      </c>
      <c r="K269" s="19">
        <f t="shared" si="31"/>
        <v>8262.4758524216504</v>
      </c>
      <c r="M269" s="19">
        <f t="shared" si="32"/>
        <v>23607.073831874237</v>
      </c>
      <c r="O269" s="15">
        <f t="shared" si="33"/>
        <v>23607.073831874237</v>
      </c>
      <c r="P269" s="15">
        <f t="shared" si="34"/>
        <v>0</v>
      </c>
    </row>
    <row r="270" spans="2:16" x14ac:dyDescent="0.25">
      <c r="B270" s="16" t="s">
        <v>267</v>
      </c>
      <c r="C270" s="40" t="s">
        <v>325</v>
      </c>
      <c r="D270" s="12"/>
      <c r="E270" s="17">
        <v>17483</v>
      </c>
      <c r="F270" s="12"/>
      <c r="G270" s="18">
        <f t="shared" si="28"/>
        <v>12.987316764720404</v>
      </c>
      <c r="H270" s="19">
        <f t="shared" si="29"/>
        <v>13783.56915556541</v>
      </c>
      <c r="I270" s="12"/>
      <c r="J270" s="18">
        <f t="shared" si="30"/>
        <v>12.958170732183405</v>
      </c>
      <c r="K270" s="19">
        <f t="shared" si="31"/>
        <v>7421.9218685653668</v>
      </c>
      <c r="M270" s="19">
        <f t="shared" si="32"/>
        <v>21205.491024130777</v>
      </c>
      <c r="O270" s="19">
        <f t="shared" si="33"/>
        <v>0</v>
      </c>
      <c r="P270" s="19">
        <f t="shared" si="34"/>
        <v>21205.491024130777</v>
      </c>
    </row>
    <row r="271" spans="2:16" x14ac:dyDescent="0.25">
      <c r="B271" s="16" t="s">
        <v>268</v>
      </c>
      <c r="C271" s="17" t="s">
        <v>324</v>
      </c>
      <c r="D271" s="12"/>
      <c r="E271" s="17">
        <v>3307</v>
      </c>
      <c r="F271" s="12"/>
      <c r="G271" s="18">
        <f t="shared" si="28"/>
        <v>2.4566182314780285</v>
      </c>
      <c r="H271" s="19">
        <f t="shared" si="29"/>
        <v>2607.2334952499464</v>
      </c>
      <c r="I271" s="12"/>
      <c r="J271" s="18">
        <f t="shared" si="30"/>
        <v>2.4511051084671118</v>
      </c>
      <c r="K271" s="19">
        <f t="shared" si="31"/>
        <v>1403.894961925623</v>
      </c>
      <c r="M271" s="19">
        <f t="shared" si="32"/>
        <v>4011.1284571755696</v>
      </c>
      <c r="O271" s="15">
        <f t="shared" si="33"/>
        <v>4011.1284571755696</v>
      </c>
      <c r="P271" s="15">
        <f t="shared" si="34"/>
        <v>0</v>
      </c>
    </row>
    <row r="272" spans="2:16" x14ac:dyDescent="0.25">
      <c r="B272" s="16" t="s">
        <v>269</v>
      </c>
      <c r="C272" s="17" t="s">
        <v>324</v>
      </c>
      <c r="D272" s="12"/>
      <c r="E272" s="17">
        <v>13778</v>
      </c>
      <c r="F272" s="12"/>
      <c r="G272" s="18">
        <f t="shared" si="28"/>
        <v>10.235042634806252</v>
      </c>
      <c r="H272" s="19">
        <f t="shared" si="29"/>
        <v>10862.553098746223</v>
      </c>
      <c r="I272" s="12"/>
      <c r="J272" s="18">
        <f t="shared" si="30"/>
        <v>10.212073233885658</v>
      </c>
      <c r="K272" s="19">
        <f t="shared" si="31"/>
        <v>5849.0670654403484</v>
      </c>
      <c r="M272" s="19">
        <f t="shared" si="32"/>
        <v>16711.62016418657</v>
      </c>
      <c r="O272" s="15">
        <f t="shared" si="33"/>
        <v>16711.62016418657</v>
      </c>
      <c r="P272" s="15">
        <f t="shared" si="34"/>
        <v>0</v>
      </c>
    </row>
    <row r="273" spans="2:16" x14ac:dyDescent="0.25">
      <c r="B273" s="16" t="s">
        <v>270</v>
      </c>
      <c r="C273" s="17" t="s">
        <v>324</v>
      </c>
      <c r="D273" s="12"/>
      <c r="E273" s="17">
        <v>29340</v>
      </c>
      <c r="F273" s="12"/>
      <c r="G273" s="18">
        <f t="shared" si="28"/>
        <v>21.795336834461853</v>
      </c>
      <c r="H273" s="19">
        <f t="shared" si="29"/>
        <v>23131.608935782708</v>
      </c>
      <c r="I273" s="12"/>
      <c r="J273" s="18">
        <f t="shared" si="30"/>
        <v>21.746423913645316</v>
      </c>
      <c r="K273" s="19">
        <f t="shared" si="31"/>
        <v>12455.48176077949</v>
      </c>
      <c r="M273" s="19">
        <f t="shared" si="32"/>
        <v>35587.090696562198</v>
      </c>
      <c r="O273" s="15">
        <f t="shared" si="33"/>
        <v>35587.090696562198</v>
      </c>
      <c r="P273" s="15">
        <f t="shared" si="34"/>
        <v>0</v>
      </c>
    </row>
    <row r="274" spans="2:16" x14ac:dyDescent="0.25">
      <c r="B274" s="16" t="s">
        <v>271</v>
      </c>
      <c r="C274" s="17" t="s">
        <v>324</v>
      </c>
      <c r="D274" s="12"/>
      <c r="E274" s="17">
        <v>2587</v>
      </c>
      <c r="F274" s="12"/>
      <c r="G274" s="18">
        <f t="shared" si="28"/>
        <v>1.9217633398347929</v>
      </c>
      <c r="H274" s="19">
        <f t="shared" si="29"/>
        <v>2039.5866502000638</v>
      </c>
      <c r="I274" s="12"/>
      <c r="J274" s="18">
        <f t="shared" si="30"/>
        <v>1.9174505338991288</v>
      </c>
      <c r="K274" s="19">
        <f t="shared" si="31"/>
        <v>1098.238967796065</v>
      </c>
      <c r="M274" s="19">
        <f t="shared" si="32"/>
        <v>3137.825617996129</v>
      </c>
      <c r="O274" s="15">
        <f t="shared" si="33"/>
        <v>3137.825617996129</v>
      </c>
      <c r="P274" s="15">
        <f t="shared" si="34"/>
        <v>0</v>
      </c>
    </row>
    <row r="275" spans="2:16" x14ac:dyDescent="0.25">
      <c r="B275" s="16" t="s">
        <v>272</v>
      </c>
      <c r="C275" s="17" t="s">
        <v>324</v>
      </c>
      <c r="D275" s="12"/>
      <c r="E275" s="17">
        <v>18161</v>
      </c>
      <c r="F275" s="12"/>
      <c r="G275" s="18">
        <f t="shared" si="28"/>
        <v>13.490971787684449</v>
      </c>
      <c r="H275" s="19">
        <f t="shared" si="29"/>
        <v>14318.103267987381</v>
      </c>
      <c r="I275" s="12"/>
      <c r="J275" s="18">
        <f t="shared" si="30"/>
        <v>13.460695456568255</v>
      </c>
      <c r="K275" s="19">
        <f t="shared" si="31"/>
        <v>7709.7479297040327</v>
      </c>
      <c r="M275" s="19">
        <f t="shared" si="32"/>
        <v>22027.851197691412</v>
      </c>
      <c r="O275" s="15">
        <f t="shared" si="33"/>
        <v>22027.851197691412</v>
      </c>
      <c r="P275" s="15">
        <f t="shared" si="34"/>
        <v>0</v>
      </c>
    </row>
    <row r="276" spans="2:16" x14ac:dyDescent="0.25">
      <c r="B276" s="16" t="s">
        <v>273</v>
      </c>
      <c r="C276" s="17" t="s">
        <v>324</v>
      </c>
      <c r="D276" s="12"/>
      <c r="E276" s="17">
        <v>8748</v>
      </c>
      <c r="F276" s="12"/>
      <c r="G276" s="18">
        <f t="shared" si="28"/>
        <v>6.4984869334653137</v>
      </c>
      <c r="H276" s="19">
        <f t="shared" si="29"/>
        <v>6896.9091673560715</v>
      </c>
      <c r="I276" s="12"/>
      <c r="J276" s="18">
        <f t="shared" si="30"/>
        <v>6.4839030810009959</v>
      </c>
      <c r="K276" s="19">
        <f t="shared" si="31"/>
        <v>3713.7203286741301</v>
      </c>
      <c r="M276" s="19">
        <f t="shared" si="32"/>
        <v>10610.629496030202</v>
      </c>
      <c r="O276" s="15">
        <f t="shared" si="33"/>
        <v>10610.629496030202</v>
      </c>
      <c r="P276" s="15">
        <f t="shared" si="34"/>
        <v>0</v>
      </c>
    </row>
    <row r="277" spans="2:16" x14ac:dyDescent="0.25">
      <c r="B277" s="16" t="s">
        <v>274</v>
      </c>
      <c r="C277" s="17" t="s">
        <v>324</v>
      </c>
      <c r="D277" s="12"/>
      <c r="E277" s="17">
        <v>1707</v>
      </c>
      <c r="F277" s="12"/>
      <c r="G277" s="18">
        <f t="shared" si="28"/>
        <v>1.2680518056041714</v>
      </c>
      <c r="H277" s="19">
        <f t="shared" si="29"/>
        <v>1345.796061805763</v>
      </c>
      <c r="I277" s="12"/>
      <c r="J277" s="18">
        <f t="shared" si="30"/>
        <v>1.2652060538715935</v>
      </c>
      <c r="K277" s="19">
        <f t="shared" si="31"/>
        <v>724.65941941549386</v>
      </c>
      <c r="M277" s="19">
        <f t="shared" si="32"/>
        <v>2070.4554812212568</v>
      </c>
      <c r="O277" s="15">
        <f t="shared" si="33"/>
        <v>2070.4554812212568</v>
      </c>
      <c r="P277" s="15">
        <f t="shared" si="34"/>
        <v>0</v>
      </c>
    </row>
    <row r="278" spans="2:16" x14ac:dyDescent="0.25">
      <c r="B278" s="16" t="s">
        <v>275</v>
      </c>
      <c r="C278" s="17" t="s">
        <v>324</v>
      </c>
      <c r="D278" s="12"/>
      <c r="E278" s="17">
        <v>36170</v>
      </c>
      <c r="F278" s="12"/>
      <c r="G278" s="18">
        <f t="shared" si="28"/>
        <v>26.869029764910884</v>
      </c>
      <c r="H278" s="19">
        <f t="shared" si="29"/>
        <v>28516.369979797568</v>
      </c>
      <c r="I278" s="12"/>
      <c r="J278" s="18">
        <f t="shared" si="30"/>
        <v>26.808730502949935</v>
      </c>
      <c r="K278" s="19">
        <f t="shared" si="31"/>
        <v>15354.968482869604</v>
      </c>
      <c r="M278" s="19">
        <f t="shared" si="32"/>
        <v>43871.338462667176</v>
      </c>
      <c r="O278" s="15">
        <f t="shared" si="33"/>
        <v>43871.338462667176</v>
      </c>
      <c r="P278" s="15">
        <f t="shared" si="34"/>
        <v>0</v>
      </c>
    </row>
    <row r="279" spans="2:16" x14ac:dyDescent="0.25">
      <c r="B279" s="16" t="s">
        <v>276</v>
      </c>
      <c r="C279" s="17" t="s">
        <v>324</v>
      </c>
      <c r="D279" s="12"/>
      <c r="E279" s="17">
        <v>5379</v>
      </c>
      <c r="F279" s="12"/>
      <c r="G279" s="18">
        <f t="shared" si="28"/>
        <v>3.9958117529846735</v>
      </c>
      <c r="H279" s="19">
        <f t="shared" si="29"/>
        <v>4240.7949715601635</v>
      </c>
      <c r="I279" s="12"/>
      <c r="J279" s="18">
        <f t="shared" si="30"/>
        <v>3.9868443841683079</v>
      </c>
      <c r="K279" s="19">
        <f t="shared" si="31"/>
        <v>2283.5049894762401</v>
      </c>
      <c r="M279" s="19">
        <f t="shared" si="32"/>
        <v>6524.2999610364041</v>
      </c>
      <c r="O279" s="15">
        <f t="shared" si="33"/>
        <v>6524.2999610364041</v>
      </c>
      <c r="P279" s="15">
        <f t="shared" si="34"/>
        <v>0</v>
      </c>
    </row>
    <row r="280" spans="2:16" x14ac:dyDescent="0.25">
      <c r="B280" s="16" t="s">
        <v>277</v>
      </c>
      <c r="C280" s="17" t="s">
        <v>324</v>
      </c>
      <c r="D280" s="12"/>
      <c r="E280" s="17">
        <v>42045</v>
      </c>
      <c r="F280" s="12"/>
      <c r="G280" s="18">
        <f t="shared" si="28"/>
        <v>31.23329710991645</v>
      </c>
      <c r="H280" s="19">
        <f t="shared" si="29"/>
        <v>33148.210555725425</v>
      </c>
      <c r="I280" s="12"/>
      <c r="J280" s="18">
        <f t="shared" si="30"/>
        <v>31.163203594042852</v>
      </c>
      <c r="K280" s="19">
        <f t="shared" si="31"/>
        <v>17849.036490523984</v>
      </c>
      <c r="M280" s="19">
        <f t="shared" si="32"/>
        <v>50997.247046249409</v>
      </c>
      <c r="O280" s="15">
        <f t="shared" si="33"/>
        <v>50997.247046249409</v>
      </c>
      <c r="P280" s="15">
        <f t="shared" si="34"/>
        <v>0</v>
      </c>
    </row>
    <row r="281" spans="2:16" x14ac:dyDescent="0.25">
      <c r="B281" s="16" t="s">
        <v>278</v>
      </c>
      <c r="C281" s="17" t="s">
        <v>324</v>
      </c>
      <c r="D281" s="12"/>
      <c r="E281" s="17">
        <v>7699</v>
      </c>
      <c r="F281" s="12"/>
      <c r="G281" s="18">
        <f t="shared" si="28"/>
        <v>5.7192330705017662</v>
      </c>
      <c r="H281" s="19">
        <f t="shared" si="29"/>
        <v>6069.8792500542295</v>
      </c>
      <c r="I281" s="12"/>
      <c r="J281" s="18">
        <f t="shared" si="30"/>
        <v>5.7063980133318095</v>
      </c>
      <c r="K281" s="19">
        <f t="shared" si="31"/>
        <v>3268.3965261159274</v>
      </c>
      <c r="M281" s="19">
        <f t="shared" si="32"/>
        <v>9338.2757761701578</v>
      </c>
      <c r="O281" s="15">
        <f t="shared" si="33"/>
        <v>9338.2757761701578</v>
      </c>
      <c r="P281" s="15">
        <f t="shared" si="34"/>
        <v>0</v>
      </c>
    </row>
    <row r="282" spans="2:16" x14ac:dyDescent="0.25">
      <c r="B282" s="16" t="s">
        <v>279</v>
      </c>
      <c r="C282" s="40" t="s">
        <v>325</v>
      </c>
      <c r="D282" s="12"/>
      <c r="E282" s="17">
        <v>19046</v>
      </c>
      <c r="F282" s="12"/>
      <c r="G282" s="18">
        <f t="shared" si="28"/>
        <v>14.148397591995927</v>
      </c>
      <c r="H282" s="19">
        <f t="shared" si="29"/>
        <v>15015.835848361197</v>
      </c>
      <c r="I282" s="12"/>
      <c r="J282" s="18">
        <f t="shared" si="30"/>
        <v>14.116645871141401</v>
      </c>
      <c r="K282" s="19">
        <f t="shared" si="31"/>
        <v>8085.4500891549487</v>
      </c>
      <c r="M282" s="19">
        <f t="shared" si="32"/>
        <v>23101.285937516146</v>
      </c>
      <c r="O282" s="19">
        <f t="shared" si="33"/>
        <v>0</v>
      </c>
      <c r="P282" s="19">
        <f t="shared" si="34"/>
        <v>23101.285937516146</v>
      </c>
    </row>
    <row r="283" spans="2:16" x14ac:dyDescent="0.25">
      <c r="B283" s="16" t="s">
        <v>280</v>
      </c>
      <c r="C283" s="17" t="s">
        <v>324</v>
      </c>
      <c r="D283" s="12"/>
      <c r="E283" s="17">
        <v>3824</v>
      </c>
      <c r="F283" s="12"/>
      <c r="G283" s="18">
        <f t="shared" si="28"/>
        <v>2.8406737578385184</v>
      </c>
      <c r="H283" s="19">
        <f t="shared" si="29"/>
        <v>3014.8354659315978</v>
      </c>
      <c r="I283" s="12"/>
      <c r="J283" s="18">
        <f t="shared" si="30"/>
        <v>2.8342987404832889</v>
      </c>
      <c r="K283" s="19">
        <f t="shared" si="31"/>
        <v>1623.3729465992083</v>
      </c>
      <c r="M283" s="19">
        <f t="shared" si="32"/>
        <v>4638.2084125308065</v>
      </c>
      <c r="O283" s="15">
        <f t="shared" si="33"/>
        <v>4638.2084125308065</v>
      </c>
      <c r="P283" s="15">
        <f t="shared" si="34"/>
        <v>0</v>
      </c>
    </row>
    <row r="284" spans="2:16" x14ac:dyDescent="0.25">
      <c r="B284" s="16" t="s">
        <v>281</v>
      </c>
      <c r="C284" s="17" t="s">
        <v>324</v>
      </c>
      <c r="D284" s="12"/>
      <c r="E284" s="17">
        <v>7082</v>
      </c>
      <c r="F284" s="12"/>
      <c r="G284" s="18">
        <f t="shared" si="28"/>
        <v>5.2608921425241597</v>
      </c>
      <c r="H284" s="19">
        <f t="shared" si="29"/>
        <v>5583.4374397823158</v>
      </c>
      <c r="I284" s="12"/>
      <c r="J284" s="18">
        <f t="shared" si="30"/>
        <v>5.2490856904034127</v>
      </c>
      <c r="K284" s="19">
        <f t="shared" si="31"/>
        <v>3006.4663200354585</v>
      </c>
      <c r="M284" s="19">
        <f t="shared" si="32"/>
        <v>8589.9037598177747</v>
      </c>
      <c r="O284" s="15">
        <f t="shared" si="33"/>
        <v>8589.9037598177747</v>
      </c>
      <c r="P284" s="15">
        <f t="shared" si="34"/>
        <v>0</v>
      </c>
    </row>
    <row r="285" spans="2:16" x14ac:dyDescent="0.25">
      <c r="B285" s="16" t="s">
        <v>282</v>
      </c>
      <c r="C285" s="17" t="s">
        <v>324</v>
      </c>
      <c r="D285" s="12"/>
      <c r="E285" s="17">
        <v>7392</v>
      </c>
      <c r="F285" s="12"/>
      <c r="G285" s="18">
        <f t="shared" si="28"/>
        <v>5.49117688753722</v>
      </c>
      <c r="H285" s="19">
        <f t="shared" si="29"/>
        <v>5827.8409425121263</v>
      </c>
      <c r="I285" s="12"/>
      <c r="J285" s="18">
        <f t="shared" si="30"/>
        <v>5.478853632231294</v>
      </c>
      <c r="K285" s="19">
        <f t="shared" si="31"/>
        <v>3138.0682063967961</v>
      </c>
      <c r="M285" s="19">
        <f t="shared" si="32"/>
        <v>8965.9091489089224</v>
      </c>
      <c r="O285" s="15">
        <f t="shared" si="33"/>
        <v>8965.9091489089224</v>
      </c>
      <c r="P285" s="15">
        <f t="shared" si="34"/>
        <v>0</v>
      </c>
    </row>
    <row r="286" spans="2:16" x14ac:dyDescent="0.25">
      <c r="B286" s="16" t="s">
        <v>283</v>
      </c>
      <c r="C286" s="17" t="s">
        <v>324</v>
      </c>
      <c r="D286" s="12"/>
      <c r="E286" s="17">
        <v>7135</v>
      </c>
      <c r="F286" s="12"/>
      <c r="G286" s="18">
        <f t="shared" si="28"/>
        <v>5.300263405381231</v>
      </c>
      <c r="H286" s="19">
        <f t="shared" si="29"/>
        <v>5625.2225547651542</v>
      </c>
      <c r="I286" s="12"/>
      <c r="J286" s="18">
        <f t="shared" si="30"/>
        <v>5.2883685965868885</v>
      </c>
      <c r="K286" s="19">
        <f t="shared" si="31"/>
        <v>3028.9659973811063</v>
      </c>
      <c r="M286" s="19">
        <f t="shared" si="32"/>
        <v>8654.1885521462609</v>
      </c>
      <c r="O286" s="15">
        <f t="shared" si="33"/>
        <v>8654.1885521462609</v>
      </c>
      <c r="P286" s="15">
        <f t="shared" si="34"/>
        <v>0</v>
      </c>
    </row>
    <row r="287" spans="2:16" x14ac:dyDescent="0.25">
      <c r="B287" s="16" t="s">
        <v>284</v>
      </c>
      <c r="C287" s="17" t="s">
        <v>324</v>
      </c>
      <c r="D287" s="12"/>
      <c r="E287" s="17">
        <v>103674</v>
      </c>
      <c r="F287" s="12"/>
      <c r="G287" s="18">
        <f t="shared" si="28"/>
        <v>77.014647272528919</v>
      </c>
      <c r="H287" s="19">
        <f t="shared" si="29"/>
        <v>81736.415296807652</v>
      </c>
      <c r="I287" s="12"/>
      <c r="J287" s="18">
        <f t="shared" si="30"/>
        <v>76.841811616334851</v>
      </c>
      <c r="K287" s="19">
        <f t="shared" si="31"/>
        <v>44011.916021371944</v>
      </c>
      <c r="M287" s="19">
        <f t="shared" si="32"/>
        <v>125748.3313181796</v>
      </c>
      <c r="O287" s="15">
        <f t="shared" si="33"/>
        <v>125748.3313181796</v>
      </c>
      <c r="P287" s="15">
        <f t="shared" si="34"/>
        <v>0</v>
      </c>
    </row>
    <row r="288" spans="2:16" x14ac:dyDescent="0.25">
      <c r="B288" s="16" t="s">
        <v>285</v>
      </c>
      <c r="C288" s="17" t="s">
        <v>324</v>
      </c>
      <c r="D288" s="12"/>
      <c r="E288" s="17">
        <v>4612</v>
      </c>
      <c r="F288" s="12"/>
      <c r="G288" s="18">
        <f t="shared" si="28"/>
        <v>3.4260427225813936</v>
      </c>
      <c r="H288" s="19">
        <f t="shared" si="29"/>
        <v>3636.0934019028582</v>
      </c>
      <c r="I288" s="12"/>
      <c r="J288" s="18">
        <f t="shared" si="30"/>
        <v>3.4183540248715816</v>
      </c>
      <c r="K288" s="19">
        <f t="shared" si="31"/>
        <v>1957.896451285447</v>
      </c>
      <c r="M288" s="19">
        <f t="shared" si="32"/>
        <v>5593.9898531883055</v>
      </c>
      <c r="O288" s="15">
        <f t="shared" si="33"/>
        <v>5593.9898531883055</v>
      </c>
      <c r="P288" s="15">
        <f t="shared" si="34"/>
        <v>0</v>
      </c>
    </row>
    <row r="289" spans="2:16" x14ac:dyDescent="0.25">
      <c r="B289" s="16" t="s">
        <v>286</v>
      </c>
      <c r="C289" s="17" t="s">
        <v>324</v>
      </c>
      <c r="D289" s="12"/>
      <c r="E289" s="17">
        <v>12649</v>
      </c>
      <c r="F289" s="12"/>
      <c r="G289" s="18">
        <f t="shared" si="28"/>
        <v>9.3963604505490128</v>
      </c>
      <c r="H289" s="19">
        <f t="shared" si="29"/>
        <v>9972.451309772172</v>
      </c>
      <c r="I289" s="12"/>
      <c r="J289" s="18">
        <f t="shared" si="30"/>
        <v>9.375273213486695</v>
      </c>
      <c r="K289" s="19">
        <f t="shared" si="31"/>
        <v>5369.7814857566391</v>
      </c>
      <c r="M289" s="19">
        <f t="shared" si="32"/>
        <v>15342.232795528811</v>
      </c>
      <c r="O289" s="15">
        <f t="shared" si="33"/>
        <v>15342.232795528811</v>
      </c>
      <c r="P289" s="15">
        <f t="shared" si="34"/>
        <v>0</v>
      </c>
    </row>
    <row r="290" spans="2:16" x14ac:dyDescent="0.25">
      <c r="B290" s="16" t="s">
        <v>287</v>
      </c>
      <c r="C290" s="17" t="s">
        <v>324</v>
      </c>
      <c r="D290" s="12"/>
      <c r="E290" s="17">
        <v>2650</v>
      </c>
      <c r="F290" s="12"/>
      <c r="G290" s="18">
        <f t="shared" si="28"/>
        <v>1.9685631428535757</v>
      </c>
      <c r="H290" s="19">
        <f t="shared" si="29"/>
        <v>2089.2557491419284</v>
      </c>
      <c r="I290" s="12"/>
      <c r="J290" s="18">
        <f t="shared" si="30"/>
        <v>1.964145309173827</v>
      </c>
      <c r="K290" s="19">
        <f t="shared" si="31"/>
        <v>1124.9838672824012</v>
      </c>
      <c r="M290" s="19">
        <f t="shared" si="32"/>
        <v>3214.2396164243296</v>
      </c>
      <c r="O290" s="15">
        <f t="shared" si="33"/>
        <v>3214.2396164243296</v>
      </c>
      <c r="P290" s="15">
        <f t="shared" si="34"/>
        <v>0</v>
      </c>
    </row>
    <row r="291" spans="2:16" x14ac:dyDescent="0.25">
      <c r="B291" s="16" t="s">
        <v>288</v>
      </c>
      <c r="C291" s="17" t="s">
        <v>324</v>
      </c>
      <c r="D291" s="12"/>
      <c r="E291" s="17">
        <v>11147</v>
      </c>
      <c r="F291" s="12"/>
      <c r="G291" s="18">
        <f t="shared" si="28"/>
        <v>8.2805937182599276</v>
      </c>
      <c r="H291" s="19">
        <f t="shared" si="29"/>
        <v>8788.2769191264433</v>
      </c>
      <c r="I291" s="12"/>
      <c r="J291" s="18">
        <f t="shared" si="30"/>
        <v>8.26201047598515</v>
      </c>
      <c r="K291" s="19">
        <f t="shared" si="31"/>
        <v>4732.1491202252546</v>
      </c>
      <c r="M291" s="19">
        <f t="shared" si="32"/>
        <v>13520.426039351698</v>
      </c>
      <c r="O291" s="15">
        <f t="shared" si="33"/>
        <v>13520.426039351698</v>
      </c>
      <c r="P291" s="15">
        <f t="shared" si="34"/>
        <v>0</v>
      </c>
    </row>
    <row r="292" spans="2:16" x14ac:dyDescent="0.25">
      <c r="B292" s="16" t="s">
        <v>289</v>
      </c>
      <c r="C292" s="17" t="s">
        <v>324</v>
      </c>
      <c r="D292" s="12"/>
      <c r="E292" s="17">
        <v>2492</v>
      </c>
      <c r="F292" s="12"/>
      <c r="G292" s="18">
        <f t="shared" si="28"/>
        <v>1.8511922082985326</v>
      </c>
      <c r="H292" s="19">
        <f t="shared" si="29"/>
        <v>1964.6888025893154</v>
      </c>
      <c r="I292" s="12"/>
      <c r="J292" s="18">
        <f t="shared" si="30"/>
        <v>1.8470377775325197</v>
      </c>
      <c r="K292" s="19">
        <f t="shared" si="31"/>
        <v>1057.9093574595261</v>
      </c>
      <c r="M292" s="19">
        <f t="shared" si="32"/>
        <v>3022.5981600488412</v>
      </c>
      <c r="O292" s="15">
        <f t="shared" si="33"/>
        <v>3022.5981600488412</v>
      </c>
      <c r="P292" s="15">
        <f t="shared" si="34"/>
        <v>0</v>
      </c>
    </row>
    <row r="293" spans="2:16" x14ac:dyDescent="0.25">
      <c r="B293" s="16" t="s">
        <v>290</v>
      </c>
      <c r="C293" s="40" t="s">
        <v>325</v>
      </c>
      <c r="D293" s="12"/>
      <c r="E293" s="17">
        <v>21090</v>
      </c>
      <c r="F293" s="12"/>
      <c r="G293" s="18">
        <f t="shared" si="28"/>
        <v>15.666791201049779</v>
      </c>
      <c r="H293" s="19">
        <f t="shared" si="29"/>
        <v>16627.322169586139</v>
      </c>
      <c r="I293" s="12"/>
      <c r="J293" s="18">
        <f t="shared" si="30"/>
        <v>15.631631913387176</v>
      </c>
      <c r="K293" s="19">
        <f t="shared" si="31"/>
        <v>8953.1734947116383</v>
      </c>
      <c r="M293" s="19">
        <f t="shared" si="32"/>
        <v>25580.495664297778</v>
      </c>
      <c r="O293" s="19">
        <f t="shared" si="33"/>
        <v>0</v>
      </c>
      <c r="P293" s="19">
        <f t="shared" si="34"/>
        <v>25580.495664297778</v>
      </c>
    </row>
    <row r="294" spans="2:16" x14ac:dyDescent="0.25">
      <c r="B294" s="16" t="s">
        <v>291</v>
      </c>
      <c r="C294" s="17" t="s">
        <v>324</v>
      </c>
      <c r="D294" s="12"/>
      <c r="E294" s="17">
        <v>3590</v>
      </c>
      <c r="F294" s="12"/>
      <c r="G294" s="18">
        <f t="shared" si="28"/>
        <v>2.666845918054467</v>
      </c>
      <c r="H294" s="19">
        <f t="shared" si="29"/>
        <v>2830.3502412903858</v>
      </c>
      <c r="I294" s="12"/>
      <c r="J294" s="18">
        <f t="shared" si="30"/>
        <v>2.6608610037486939</v>
      </c>
      <c r="K294" s="19">
        <f t="shared" si="31"/>
        <v>1524.034748507102</v>
      </c>
      <c r="M294" s="19">
        <f t="shared" si="32"/>
        <v>4354.3849897974878</v>
      </c>
      <c r="O294" s="19">
        <f t="shared" si="33"/>
        <v>4354.3849897974878</v>
      </c>
      <c r="P294" s="19">
        <f t="shared" si="34"/>
        <v>0</v>
      </c>
    </row>
    <row r="295" spans="2:16" x14ac:dyDescent="0.25">
      <c r="B295" s="16" t="s">
        <v>292</v>
      </c>
      <c r="C295" s="17" t="s">
        <v>324</v>
      </c>
      <c r="D295" s="12"/>
      <c r="E295" s="17">
        <v>2586</v>
      </c>
      <c r="F295" s="12"/>
      <c r="G295" s="18">
        <f t="shared" si="28"/>
        <v>1.9210204858186217</v>
      </c>
      <c r="H295" s="19">
        <f t="shared" si="29"/>
        <v>2038.7982518041613</v>
      </c>
      <c r="I295" s="12"/>
      <c r="J295" s="18">
        <f t="shared" si="30"/>
        <v>1.9167093469900065</v>
      </c>
      <c r="K295" s="19">
        <f t="shared" si="31"/>
        <v>1097.8144455819961</v>
      </c>
      <c r="M295" s="19">
        <f t="shared" si="32"/>
        <v>3136.6126973861574</v>
      </c>
      <c r="O295" s="19">
        <f t="shared" si="33"/>
        <v>3136.6126973861574</v>
      </c>
      <c r="P295" s="19">
        <f t="shared" si="34"/>
        <v>0</v>
      </c>
    </row>
    <row r="296" spans="2:16" x14ac:dyDescent="0.25">
      <c r="B296" s="16" t="s">
        <v>293</v>
      </c>
      <c r="C296" s="17" t="s">
        <v>324</v>
      </c>
      <c r="D296" s="12"/>
      <c r="E296" s="17">
        <v>4635</v>
      </c>
      <c r="F296" s="12"/>
      <c r="G296" s="18">
        <f t="shared" si="28"/>
        <v>3.4431283649533295</v>
      </c>
      <c r="H296" s="19">
        <f t="shared" si="29"/>
        <v>3654.2265650086179</v>
      </c>
      <c r="I296" s="12"/>
      <c r="J296" s="18">
        <f t="shared" si="30"/>
        <v>3.4354013237813916</v>
      </c>
      <c r="K296" s="19">
        <f t="shared" si="31"/>
        <v>1967.6604622090299</v>
      </c>
      <c r="M296" s="19">
        <f t="shared" si="32"/>
        <v>5621.8870272176482</v>
      </c>
      <c r="O296" s="19">
        <f t="shared" si="33"/>
        <v>5621.8870272176482</v>
      </c>
      <c r="P296" s="19">
        <f t="shared" si="34"/>
        <v>0</v>
      </c>
    </row>
    <row r="297" spans="2:16" x14ac:dyDescent="0.25">
      <c r="B297" s="16" t="s">
        <v>294</v>
      </c>
      <c r="C297" s="17" t="s">
        <v>324</v>
      </c>
      <c r="D297" s="12"/>
      <c r="E297" s="17">
        <v>6361</v>
      </c>
      <c r="F297" s="12"/>
      <c r="G297" s="18">
        <f t="shared" si="28"/>
        <v>4.7252943968647534</v>
      </c>
      <c r="H297" s="19">
        <f t="shared" si="29"/>
        <v>5015.0021963365307</v>
      </c>
      <c r="I297" s="12"/>
      <c r="J297" s="18">
        <f t="shared" si="30"/>
        <v>4.7146899289263073</v>
      </c>
      <c r="K297" s="19">
        <f t="shared" si="31"/>
        <v>2700.3858036918318</v>
      </c>
      <c r="M297" s="19">
        <f t="shared" si="32"/>
        <v>7715.3880000283625</v>
      </c>
      <c r="O297" s="19">
        <f t="shared" si="33"/>
        <v>7715.3880000283625</v>
      </c>
      <c r="P297" s="19">
        <f t="shared" si="34"/>
        <v>0</v>
      </c>
    </row>
    <row r="298" spans="2:16" x14ac:dyDescent="0.25">
      <c r="B298" s="16" t="s">
        <v>295</v>
      </c>
      <c r="C298" s="17" t="s">
        <v>324</v>
      </c>
      <c r="D298" s="12"/>
      <c r="E298" s="17">
        <v>51499</v>
      </c>
      <c r="F298" s="12"/>
      <c r="G298" s="18">
        <f t="shared" si="28"/>
        <v>38.256238978798606</v>
      </c>
      <c r="H298" s="19">
        <f t="shared" si="29"/>
        <v>40601.728990588745</v>
      </c>
      <c r="I298" s="12"/>
      <c r="J298" s="18">
        <f t="shared" si="30"/>
        <v>38.170384632884122</v>
      </c>
      <c r="K298" s="19">
        <f t="shared" si="31"/>
        <v>21862.469502330707</v>
      </c>
      <c r="M298" s="19">
        <f t="shared" si="32"/>
        <v>62464.198492919451</v>
      </c>
      <c r="O298" s="19">
        <f t="shared" si="33"/>
        <v>62464.198492919451</v>
      </c>
      <c r="P298" s="19">
        <f t="shared" si="34"/>
        <v>0</v>
      </c>
    </row>
    <row r="299" spans="2:16" x14ac:dyDescent="0.25">
      <c r="B299" s="16" t="s">
        <v>296</v>
      </c>
      <c r="C299" s="40" t="s">
        <v>325</v>
      </c>
      <c r="D299" s="12"/>
      <c r="E299" s="17">
        <v>5089</v>
      </c>
      <c r="F299" s="12"/>
      <c r="G299" s="18">
        <f t="shared" si="28"/>
        <v>3.7803840882950372</v>
      </c>
      <c r="H299" s="19">
        <f t="shared" si="29"/>
        <v>4012.1594367484054</v>
      </c>
      <c r="I299" s="12"/>
      <c r="J299" s="18">
        <f t="shared" si="30"/>
        <v>3.7719001805228705</v>
      </c>
      <c r="K299" s="19">
        <f t="shared" si="31"/>
        <v>2160.3935473962792</v>
      </c>
      <c r="M299" s="19">
        <f t="shared" si="32"/>
        <v>6172.5529841446842</v>
      </c>
      <c r="O299" s="19">
        <f t="shared" si="33"/>
        <v>0</v>
      </c>
      <c r="P299" s="19">
        <f t="shared" si="34"/>
        <v>6172.5529841446842</v>
      </c>
    </row>
    <row r="300" spans="2:16" x14ac:dyDescent="0.25">
      <c r="B300" s="16" t="s">
        <v>297</v>
      </c>
      <c r="C300" s="17" t="s">
        <v>324</v>
      </c>
      <c r="D300" s="12"/>
      <c r="E300" s="17">
        <v>3876</v>
      </c>
      <c r="F300" s="12"/>
      <c r="G300" s="18">
        <f t="shared" si="28"/>
        <v>2.8793021666794187</v>
      </c>
      <c r="H300" s="19">
        <f t="shared" si="29"/>
        <v>3055.832182518534</v>
      </c>
      <c r="I300" s="12"/>
      <c r="J300" s="18">
        <f t="shared" si="30"/>
        <v>2.8728404597576431</v>
      </c>
      <c r="K300" s="19">
        <f t="shared" si="31"/>
        <v>1645.4481017307876</v>
      </c>
      <c r="M300" s="19">
        <f t="shared" si="32"/>
        <v>4701.280284249322</v>
      </c>
      <c r="O300" s="19">
        <f t="shared" si="33"/>
        <v>4701.280284249322</v>
      </c>
      <c r="P300" s="19">
        <f t="shared" si="34"/>
        <v>0</v>
      </c>
    </row>
    <row r="301" spans="2:16" x14ac:dyDescent="0.25">
      <c r="B301" s="16" t="s">
        <v>298</v>
      </c>
      <c r="C301" s="17" t="s">
        <v>324</v>
      </c>
      <c r="D301" s="12"/>
      <c r="E301" s="17">
        <v>49057</v>
      </c>
      <c r="F301" s="12"/>
      <c r="G301" s="18">
        <f t="shared" si="28"/>
        <v>36.44218947130863</v>
      </c>
      <c r="H301" s="19">
        <f t="shared" si="29"/>
        <v>38676.460107794555</v>
      </c>
      <c r="I301" s="12"/>
      <c r="J301" s="18">
        <f t="shared" si="30"/>
        <v>36.360406200807709</v>
      </c>
      <c r="K301" s="19">
        <f t="shared" si="31"/>
        <v>20825.786255574625</v>
      </c>
      <c r="M301" s="19">
        <f t="shared" si="32"/>
        <v>59502.24636336918</v>
      </c>
      <c r="O301" s="19">
        <f t="shared" si="33"/>
        <v>59502.24636336918</v>
      </c>
      <c r="P301" s="19">
        <f t="shared" si="34"/>
        <v>0</v>
      </c>
    </row>
    <row r="302" spans="2:16" x14ac:dyDescent="0.25">
      <c r="B302" s="16" t="s">
        <v>299</v>
      </c>
      <c r="C302" s="17" t="s">
        <v>324</v>
      </c>
      <c r="D302" s="12"/>
      <c r="E302" s="17">
        <v>4039</v>
      </c>
      <c r="F302" s="12"/>
      <c r="G302" s="18">
        <f t="shared" si="28"/>
        <v>3.000387371315318</v>
      </c>
      <c r="H302" s="19">
        <f t="shared" si="29"/>
        <v>3184.3411210506597</v>
      </c>
      <c r="I302" s="12"/>
      <c r="J302" s="18">
        <f t="shared" si="30"/>
        <v>2.9936539259445611</v>
      </c>
      <c r="K302" s="19">
        <f t="shared" si="31"/>
        <v>1714.6452226240069</v>
      </c>
      <c r="M302" s="19">
        <f t="shared" si="32"/>
        <v>4898.9863436746664</v>
      </c>
      <c r="O302" s="19">
        <f t="shared" si="33"/>
        <v>4898.9863436746664</v>
      </c>
      <c r="P302" s="19">
        <f t="shared" si="34"/>
        <v>0</v>
      </c>
    </row>
    <row r="303" spans="2:16" x14ac:dyDescent="0.25">
      <c r="B303" s="16" t="s">
        <v>300</v>
      </c>
      <c r="C303" s="17" t="s">
        <v>324</v>
      </c>
      <c r="D303" s="12"/>
      <c r="E303" s="17">
        <v>27921</v>
      </c>
      <c r="F303" s="12"/>
      <c r="G303" s="18">
        <f t="shared" si="28"/>
        <v>20.741226985514981</v>
      </c>
      <c r="H303" s="19">
        <f t="shared" si="29"/>
        <v>22012.871611996899</v>
      </c>
      <c r="I303" s="12"/>
      <c r="J303" s="18">
        <f t="shared" si="30"/>
        <v>20.694679689600918</v>
      </c>
      <c r="K303" s="19">
        <f t="shared" si="31"/>
        <v>11853.084739015821</v>
      </c>
      <c r="M303" s="19">
        <f t="shared" si="32"/>
        <v>33865.956351012719</v>
      </c>
      <c r="O303" s="19">
        <f t="shared" si="33"/>
        <v>33865.956351012719</v>
      </c>
      <c r="P303" s="19">
        <f t="shared" si="34"/>
        <v>0</v>
      </c>
    </row>
    <row r="304" spans="2:16" ht="15" thickBot="1" x14ac:dyDescent="0.3">
      <c r="B304" s="24" t="s">
        <v>301</v>
      </c>
      <c r="C304" s="25" t="s">
        <v>324</v>
      </c>
      <c r="D304" s="12"/>
      <c r="E304" s="25">
        <v>3264</v>
      </c>
      <c r="F304" s="12"/>
      <c r="G304" s="26">
        <f t="shared" si="28"/>
        <v>2.4246755087826686</v>
      </c>
      <c r="H304" s="27">
        <f t="shared" si="29"/>
        <v>2573.3323642261339</v>
      </c>
      <c r="I304" s="12"/>
      <c r="J304" s="26">
        <f t="shared" si="30"/>
        <v>2.4192340713748575</v>
      </c>
      <c r="K304" s="27">
        <f t="shared" si="31"/>
        <v>1385.6405067206633</v>
      </c>
      <c r="M304" s="27">
        <f t="shared" si="32"/>
        <v>3958.9728709467972</v>
      </c>
      <c r="O304" s="27">
        <f t="shared" si="33"/>
        <v>3958.9728709467972</v>
      </c>
      <c r="P304" s="27">
        <f t="shared" si="34"/>
        <v>0</v>
      </c>
    </row>
    <row r="305" spans="2:16" ht="19.5" customHeight="1" thickBot="1" x14ac:dyDescent="0.3">
      <c r="B305" s="59" t="s">
        <v>316</v>
      </c>
      <c r="C305" s="60"/>
      <c r="E305" s="63">
        <f>SUM(E10:E304)</f>
        <v>6910553</v>
      </c>
      <c r="G305" s="28">
        <f>H305/1061.31</f>
        <v>5133.5320500136631</v>
      </c>
      <c r="H305" s="29">
        <v>5448268.9000000004</v>
      </c>
      <c r="J305" s="28">
        <f>K305/572.76</f>
        <v>5122.0114183951391</v>
      </c>
      <c r="K305" s="29">
        <v>2933683.26</v>
      </c>
      <c r="M305" s="42">
        <f>SUM(M10:M304)</f>
        <v>8381952.1600000011</v>
      </c>
      <c r="O305" s="42">
        <f>SUM(O10:O304)</f>
        <v>4061115.3413537149</v>
      </c>
      <c r="P305" s="42">
        <f>SUM(P10:P304)</f>
        <v>4320836.8186462885</v>
      </c>
    </row>
    <row r="306" spans="2:16" ht="19.5" customHeight="1" thickBot="1" x14ac:dyDescent="0.3">
      <c r="B306" s="61"/>
      <c r="C306" s="62"/>
      <c r="E306" s="64"/>
      <c r="G306" s="36" t="s">
        <v>311</v>
      </c>
      <c r="H306" s="30">
        <v>1061.31</v>
      </c>
      <c r="I306" s="31"/>
      <c r="J306" s="36" t="s">
        <v>311</v>
      </c>
      <c r="K306" s="30">
        <v>572.76</v>
      </c>
      <c r="M306" s="43"/>
      <c r="O306" s="43"/>
      <c r="P306" s="43"/>
    </row>
    <row r="307" spans="2:16" hidden="1" x14ac:dyDescent="0.25">
      <c r="F307" s="4"/>
      <c r="G307" s="4"/>
      <c r="H307" s="4"/>
      <c r="I307" s="4"/>
      <c r="J307" s="4"/>
      <c r="K307" s="4"/>
      <c r="M307" s="4"/>
      <c r="O307" s="4"/>
      <c r="P307" s="4"/>
    </row>
    <row r="308" spans="2:16" hidden="1" x14ac:dyDescent="0.25">
      <c r="C308" s="4" t="s">
        <v>305</v>
      </c>
      <c r="E308" s="4" t="s">
        <v>305</v>
      </c>
      <c r="G308" s="4"/>
      <c r="H308" s="7">
        <v>1022.17</v>
      </c>
      <c r="J308" s="7"/>
      <c r="K308" s="6"/>
      <c r="M308" s="6"/>
      <c r="O308" s="6"/>
      <c r="P308" s="6"/>
    </row>
    <row r="309" spans="2:16" hidden="1" x14ac:dyDescent="0.25">
      <c r="C309" s="4" t="s">
        <v>306</v>
      </c>
      <c r="E309" s="4" t="s">
        <v>306</v>
      </c>
      <c r="G309" s="4"/>
      <c r="H309" s="7">
        <v>887.67</v>
      </c>
      <c r="J309" s="7"/>
      <c r="K309" s="6"/>
      <c r="M309" s="6"/>
      <c r="O309" s="6"/>
      <c r="P309" s="6"/>
    </row>
    <row r="310" spans="2:16" hidden="1" x14ac:dyDescent="0.25">
      <c r="C310" s="4" t="s">
        <v>307</v>
      </c>
      <c r="E310" s="4" t="s">
        <v>307</v>
      </c>
      <c r="G310" s="4"/>
      <c r="H310" s="7">
        <v>982.84</v>
      </c>
      <c r="J310" s="7"/>
      <c r="K310" s="6"/>
      <c r="L310" s="32"/>
      <c r="M310" s="6"/>
      <c r="N310" s="32"/>
      <c r="O310" s="6"/>
      <c r="P310" s="6"/>
    </row>
    <row r="311" spans="2:16" hidden="1" x14ac:dyDescent="0.25">
      <c r="C311" s="4" t="s">
        <v>308</v>
      </c>
      <c r="E311" s="4" t="s">
        <v>308</v>
      </c>
      <c r="G311" s="4"/>
      <c r="H311" s="7">
        <v>1647.65</v>
      </c>
      <c r="J311" s="7"/>
      <c r="K311" s="6"/>
      <c r="L311" s="32"/>
      <c r="M311" s="6"/>
      <c r="N311" s="32"/>
      <c r="O311" s="6"/>
      <c r="P311" s="6"/>
    </row>
    <row r="312" spans="2:16" hidden="1" x14ac:dyDescent="0.25">
      <c r="C312" s="4" t="s">
        <v>309</v>
      </c>
      <c r="E312" s="4" t="s">
        <v>309</v>
      </c>
      <c r="G312" s="4"/>
      <c r="H312" s="7">
        <v>881.03</v>
      </c>
      <c r="J312" s="7"/>
    </row>
    <row r="313" spans="2:16" hidden="1" x14ac:dyDescent="0.25">
      <c r="C313" s="4" t="s">
        <v>310</v>
      </c>
      <c r="E313" s="4" t="s">
        <v>310</v>
      </c>
      <c r="G313" s="4"/>
      <c r="H313" s="7">
        <v>946.48</v>
      </c>
      <c r="J313" s="7"/>
      <c r="K313" s="6"/>
      <c r="M313" s="6"/>
      <c r="O313" s="6"/>
      <c r="P313" s="6"/>
    </row>
    <row r="314" spans="2:16" ht="15" hidden="1" x14ac:dyDescent="0.25">
      <c r="C314" s="33" t="s">
        <v>1</v>
      </c>
      <c r="E314" s="33" t="s">
        <v>1</v>
      </c>
      <c r="F314" s="34"/>
      <c r="G314" s="4"/>
      <c r="H314" s="35">
        <f>SUM(H308:H313)</f>
        <v>6367.84</v>
      </c>
      <c r="I314" s="34"/>
      <c r="J314" s="35"/>
    </row>
    <row r="315" spans="2:16" ht="15" hidden="1" x14ac:dyDescent="0.25">
      <c r="C315" s="33" t="s">
        <v>311</v>
      </c>
      <c r="E315" s="33" t="s">
        <v>311</v>
      </c>
      <c r="F315" s="34"/>
      <c r="G315" s="4"/>
      <c r="H315" s="35">
        <f>H314/6</f>
        <v>1061.3066666666666</v>
      </c>
      <c r="I315" s="34"/>
      <c r="J315" s="35"/>
    </row>
    <row r="316" spans="2:16" hidden="1" x14ac:dyDescent="0.25">
      <c r="G316" s="4"/>
      <c r="H316" s="6"/>
    </row>
    <row r="317" spans="2:16" hidden="1" x14ac:dyDescent="0.25">
      <c r="C317" s="4" t="s">
        <v>304</v>
      </c>
      <c r="E317" s="4" t="s">
        <v>304</v>
      </c>
      <c r="G317" s="4"/>
      <c r="H317" s="7">
        <v>572.76</v>
      </c>
      <c r="J317" s="7"/>
      <c r="K317" s="6"/>
      <c r="M317" s="6"/>
      <c r="O317" s="6"/>
      <c r="P317" s="6"/>
    </row>
    <row r="318" spans="2:16" hidden="1" x14ac:dyDescent="0.25"/>
    <row r="319" spans="2:16" ht="15" thickBot="1" x14ac:dyDescent="0.3"/>
    <row r="320" spans="2:16" ht="20.25" customHeight="1" x14ac:dyDescent="0.25">
      <c r="B320" s="48" t="s">
        <v>319</v>
      </c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50"/>
    </row>
    <row r="321" spans="2:16" ht="20.25" customHeight="1" x14ac:dyDescent="0.25">
      <c r="B321" s="51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3"/>
    </row>
    <row r="322" spans="2:16" ht="20.25" customHeight="1" x14ac:dyDescent="0.25">
      <c r="B322" s="51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3"/>
    </row>
    <row r="323" spans="2:16" ht="20.25" customHeight="1" x14ac:dyDescent="0.25">
      <c r="B323" s="51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3"/>
    </row>
    <row r="324" spans="2:16" ht="20.25" customHeight="1" x14ac:dyDescent="0.25">
      <c r="B324" s="51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3"/>
    </row>
    <row r="325" spans="2:16" ht="20.25" customHeight="1" x14ac:dyDescent="0.25">
      <c r="B325" s="51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3"/>
    </row>
    <row r="326" spans="2:16" ht="20.25" customHeight="1" x14ac:dyDescent="0.25">
      <c r="B326" s="51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3"/>
    </row>
    <row r="327" spans="2:16" ht="20.25" customHeight="1" x14ac:dyDescent="0.25">
      <c r="B327" s="51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3"/>
    </row>
    <row r="328" spans="2:16" ht="20.25" customHeight="1" x14ac:dyDescent="0.25">
      <c r="B328" s="51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3"/>
    </row>
    <row r="329" spans="2:16" ht="20.25" customHeight="1" x14ac:dyDescent="0.25">
      <c r="B329" s="51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3"/>
    </row>
    <row r="330" spans="2:16" ht="20.25" customHeight="1" thickBot="1" x14ac:dyDescent="0.3">
      <c r="B330" s="54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6"/>
    </row>
  </sheetData>
  <mergeCells count="18">
    <mergeCell ref="E7:E9"/>
    <mergeCell ref="G7:K7"/>
    <mergeCell ref="M7:M9"/>
    <mergeCell ref="O7:P7"/>
    <mergeCell ref="J1:P5"/>
    <mergeCell ref="G1:H5"/>
    <mergeCell ref="B320:P330"/>
    <mergeCell ref="B305:C306"/>
    <mergeCell ref="E305:E306"/>
    <mergeCell ref="M305:M306"/>
    <mergeCell ref="O305:O306"/>
    <mergeCell ref="P305:P306"/>
    <mergeCell ref="G8:H8"/>
    <mergeCell ref="J8:K8"/>
    <mergeCell ref="O8:O9"/>
    <mergeCell ref="P8:P9"/>
    <mergeCell ref="C7:C9"/>
    <mergeCell ref="B7:B9"/>
  </mergeCells>
  <conditionalFormatting sqref="C10:C304">
    <cfRule type="cellIs" dxfId="0" priority="1" operator="equal">
      <formula>"Municipal"</formula>
    </cfRule>
  </conditionalFormatting>
  <pageMargins left="0.15748031496062992" right="0.15748031496062992" top="0.23622047244094491" bottom="0.35433070866141736" header="0.15748031496062992" footer="0.15748031496062992"/>
  <pageSetup paperSize="9" scale="70" orientation="portrait" r:id="rId1"/>
  <headerFooter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 (2)</vt:lpstr>
      <vt:lpstr>'Plan1 (2)'!Titulos_de_impressao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2017-06-14T17:52:51Z</cp:lastPrinted>
  <dcterms:created xsi:type="dcterms:W3CDTF">2016-03-30T16:55:24Z</dcterms:created>
  <dcterms:modified xsi:type="dcterms:W3CDTF">2017-06-14T18:42:39Z</dcterms:modified>
</cp:coreProperties>
</file>