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5480" windowHeight="9120" activeTab="1"/>
  </bookViews>
  <sheets>
    <sheet name="Plan1" sheetId="2" r:id="rId1"/>
    <sheet name="Plan1 (2)" sheetId="3" r:id="rId2"/>
  </sheets>
  <definedNames>
    <definedName name="_xlnm.Print_Titles" localSheetId="0">Plan1!$1:$7</definedName>
    <definedName name="_xlnm.Print_Titles" localSheetId="1">'Plan1 (2)'!$1:$6</definedName>
  </definedNames>
  <calcPr calcId="124519"/>
</workbook>
</file>

<file path=xl/calcChain.xml><?xml version="1.0" encoding="utf-8"?>
<calcChain xmlns="http://schemas.openxmlformats.org/spreadsheetml/2006/main">
  <c r="F335" i="2"/>
  <c r="D333"/>
  <c r="A333"/>
  <c r="D313"/>
  <c r="A313"/>
  <c r="D298"/>
  <c r="A298"/>
  <c r="D283"/>
  <c r="A283"/>
  <c r="D266"/>
  <c r="A266"/>
  <c r="D252"/>
  <c r="A252"/>
  <c r="D232"/>
  <c r="A232"/>
  <c r="D208"/>
  <c r="A208"/>
  <c r="D192"/>
  <c r="A192"/>
  <c r="D162"/>
  <c r="A162"/>
  <c r="D149"/>
  <c r="A149"/>
  <c r="D127"/>
  <c r="A127"/>
  <c r="D105"/>
  <c r="A105"/>
  <c r="D88"/>
  <c r="A88"/>
  <c r="D61"/>
  <c r="A61"/>
  <c r="D38"/>
  <c r="D335" s="1"/>
  <c r="F8" s="1"/>
  <c r="G8" s="1"/>
  <c r="A38"/>
  <c r="F10" l="1"/>
  <c r="G10" s="1"/>
  <c r="F12"/>
  <c r="G12" s="1"/>
  <c r="F14"/>
  <c r="G14" s="1"/>
  <c r="F16"/>
  <c r="G16" s="1"/>
  <c r="F18"/>
  <c r="G18" s="1"/>
  <c r="F20"/>
  <c r="G20" s="1"/>
  <c r="F22"/>
  <c r="G22" s="1"/>
  <c r="F24"/>
  <c r="G24" s="1"/>
  <c r="F26"/>
  <c r="G26" s="1"/>
  <c r="F28"/>
  <c r="G28" s="1"/>
  <c r="F30"/>
  <c r="G30" s="1"/>
  <c r="F32"/>
  <c r="G32" s="1"/>
  <c r="F34"/>
  <c r="G34" s="1"/>
  <c r="F36"/>
  <c r="G36" s="1"/>
  <c r="F40"/>
  <c r="F42"/>
  <c r="G42" s="1"/>
  <c r="F44"/>
  <c r="G44" s="1"/>
  <c r="F46"/>
  <c r="G46" s="1"/>
  <c r="F48"/>
  <c r="G48" s="1"/>
  <c r="F50"/>
  <c r="G50" s="1"/>
  <c r="F52"/>
  <c r="G52" s="1"/>
  <c r="F54"/>
  <c r="G54" s="1"/>
  <c r="F56"/>
  <c r="G56" s="1"/>
  <c r="F58"/>
  <c r="G58" s="1"/>
  <c r="F60"/>
  <c r="G60" s="1"/>
  <c r="F64"/>
  <c r="G64" s="1"/>
  <c r="F66"/>
  <c r="G66" s="1"/>
  <c r="F68"/>
  <c r="G68" s="1"/>
  <c r="F70"/>
  <c r="G70" s="1"/>
  <c r="F72"/>
  <c r="G72" s="1"/>
  <c r="F74"/>
  <c r="G74" s="1"/>
  <c r="F76"/>
  <c r="G76" s="1"/>
  <c r="F78"/>
  <c r="G78" s="1"/>
  <c r="F80"/>
  <c r="G80" s="1"/>
  <c r="F82"/>
  <c r="G82" s="1"/>
  <c r="F84"/>
  <c r="G84" s="1"/>
  <c r="F86"/>
  <c r="G86" s="1"/>
  <c r="F90"/>
  <c r="F92"/>
  <c r="G92" s="1"/>
  <c r="F94"/>
  <c r="G94" s="1"/>
  <c r="F96"/>
  <c r="G96" s="1"/>
  <c r="F98"/>
  <c r="G98" s="1"/>
  <c r="F100"/>
  <c r="G100" s="1"/>
  <c r="F102"/>
  <c r="G102" s="1"/>
  <c r="F104"/>
  <c r="G104" s="1"/>
  <c r="F108"/>
  <c r="G108" s="1"/>
  <c r="F110"/>
  <c r="G110" s="1"/>
  <c r="F112"/>
  <c r="G112" s="1"/>
  <c r="F114"/>
  <c r="G114" s="1"/>
  <c r="F116"/>
  <c r="G116" s="1"/>
  <c r="F118"/>
  <c r="G118" s="1"/>
  <c r="F120"/>
  <c r="G120" s="1"/>
  <c r="F122"/>
  <c r="G122" s="1"/>
  <c r="F124"/>
  <c r="G124" s="1"/>
  <c r="F126"/>
  <c r="G126" s="1"/>
  <c r="F130"/>
  <c r="G130" s="1"/>
  <c r="F132"/>
  <c r="G132" s="1"/>
  <c r="F134"/>
  <c r="G134" s="1"/>
  <c r="F136"/>
  <c r="G136" s="1"/>
  <c r="F138"/>
  <c r="G138" s="1"/>
  <c r="F140"/>
  <c r="G140" s="1"/>
  <c r="F142"/>
  <c r="G142" s="1"/>
  <c r="F144"/>
  <c r="G144" s="1"/>
  <c r="F146"/>
  <c r="G146" s="1"/>
  <c r="F148"/>
  <c r="G148" s="1"/>
  <c r="F152"/>
  <c r="G152" s="1"/>
  <c r="F154"/>
  <c r="G154" s="1"/>
  <c r="F156"/>
  <c r="G156" s="1"/>
  <c r="F158"/>
  <c r="G158" s="1"/>
  <c r="F160"/>
  <c r="G160" s="1"/>
  <c r="F164"/>
  <c r="F166"/>
  <c r="G166" s="1"/>
  <c r="F168"/>
  <c r="G168" s="1"/>
  <c r="F170"/>
  <c r="G170" s="1"/>
  <c r="F172"/>
  <c r="G172" s="1"/>
  <c r="F174"/>
  <c r="G174" s="1"/>
  <c r="F176"/>
  <c r="G176" s="1"/>
  <c r="F178"/>
  <c r="G178" s="1"/>
  <c r="F180"/>
  <c r="G180" s="1"/>
  <c r="F182"/>
  <c r="G182" s="1"/>
  <c r="F184"/>
  <c r="G184" s="1"/>
  <c r="F186"/>
  <c r="G186" s="1"/>
  <c r="F188"/>
  <c r="G188" s="1"/>
  <c r="F190"/>
  <c r="G190" s="1"/>
  <c r="F194"/>
  <c r="F196"/>
  <c r="G196" s="1"/>
  <c r="F198"/>
  <c r="G198" s="1"/>
  <c r="F200"/>
  <c r="G200" s="1"/>
  <c r="F202"/>
  <c r="G202" s="1"/>
  <c r="F204"/>
  <c r="G204" s="1"/>
  <c r="F206"/>
  <c r="G206" s="1"/>
  <c r="F210"/>
  <c r="F212"/>
  <c r="G212" s="1"/>
  <c r="F214"/>
  <c r="G214" s="1"/>
  <c r="F216"/>
  <c r="G216" s="1"/>
  <c r="F218"/>
  <c r="G218" s="1"/>
  <c r="F220"/>
  <c r="G220" s="1"/>
  <c r="F222"/>
  <c r="G222" s="1"/>
  <c r="F224"/>
  <c r="G224" s="1"/>
  <c r="F226"/>
  <c r="G226" s="1"/>
  <c r="F228"/>
  <c r="G228" s="1"/>
  <c r="F230"/>
  <c r="G230" s="1"/>
  <c r="F234"/>
  <c r="F236"/>
  <c r="G236" s="1"/>
  <c r="F238"/>
  <c r="G238" s="1"/>
  <c r="F240"/>
  <c r="G240" s="1"/>
  <c r="F242"/>
  <c r="G242" s="1"/>
  <c r="F244"/>
  <c r="G244" s="1"/>
  <c r="F246"/>
  <c r="G246" s="1"/>
  <c r="F248"/>
  <c r="G248" s="1"/>
  <c r="F250"/>
  <c r="G250" s="1"/>
  <c r="F254"/>
  <c r="F256"/>
  <c r="G256" s="1"/>
  <c r="F258"/>
  <c r="G258" s="1"/>
  <c r="F260"/>
  <c r="G260" s="1"/>
  <c r="F262"/>
  <c r="G262" s="1"/>
  <c r="F264"/>
  <c r="G264" s="1"/>
  <c r="F268"/>
  <c r="F270"/>
  <c r="G270" s="1"/>
  <c r="F272"/>
  <c r="G272" s="1"/>
  <c r="F274"/>
  <c r="G274" s="1"/>
  <c r="F276"/>
  <c r="G276" s="1"/>
  <c r="F278"/>
  <c r="G278" s="1"/>
  <c r="F280"/>
  <c r="G280" s="1"/>
  <c r="F282"/>
  <c r="G282" s="1"/>
  <c r="F286"/>
  <c r="G286" s="1"/>
  <c r="F288"/>
  <c r="G288" s="1"/>
  <c r="F290"/>
  <c r="G290" s="1"/>
  <c r="F292"/>
  <c r="G292" s="1"/>
  <c r="F294"/>
  <c r="G294" s="1"/>
  <c r="F296"/>
  <c r="G296" s="1"/>
  <c r="F300"/>
  <c r="F302"/>
  <c r="G302" s="1"/>
  <c r="F304"/>
  <c r="G304" s="1"/>
  <c r="F306"/>
  <c r="G306" s="1"/>
  <c r="F308"/>
  <c r="G308" s="1"/>
  <c r="F310"/>
  <c r="G310" s="1"/>
  <c r="F312"/>
  <c r="G312" s="1"/>
  <c r="F316"/>
  <c r="G316" s="1"/>
  <c r="F318"/>
  <c r="G318" s="1"/>
  <c r="F320"/>
  <c r="G320" s="1"/>
  <c r="F322"/>
  <c r="G322" s="1"/>
  <c r="F324"/>
  <c r="G324" s="1"/>
  <c r="F326"/>
  <c r="G326" s="1"/>
  <c r="F328"/>
  <c r="G328" s="1"/>
  <c r="F330"/>
  <c r="G330" s="1"/>
  <c r="F332"/>
  <c r="G332" s="1"/>
  <c r="F9"/>
  <c r="G9" s="1"/>
  <c r="F11"/>
  <c r="G11" s="1"/>
  <c r="F13"/>
  <c r="G13" s="1"/>
  <c r="F15"/>
  <c r="G15" s="1"/>
  <c r="F17"/>
  <c r="G17" s="1"/>
  <c r="F19"/>
  <c r="G19" s="1"/>
  <c r="F21"/>
  <c r="G21" s="1"/>
  <c r="F23"/>
  <c r="G23" s="1"/>
  <c r="F25"/>
  <c r="G25" s="1"/>
  <c r="F27"/>
  <c r="G27" s="1"/>
  <c r="F29"/>
  <c r="G29" s="1"/>
  <c r="F31"/>
  <c r="G31" s="1"/>
  <c r="F33"/>
  <c r="G33" s="1"/>
  <c r="F35"/>
  <c r="G35" s="1"/>
  <c r="F37"/>
  <c r="G37" s="1"/>
  <c r="F41"/>
  <c r="G41" s="1"/>
  <c r="F43"/>
  <c r="G43" s="1"/>
  <c r="F45"/>
  <c r="G45" s="1"/>
  <c r="F47"/>
  <c r="G47" s="1"/>
  <c r="F49"/>
  <c r="G49" s="1"/>
  <c r="F51"/>
  <c r="G51" s="1"/>
  <c r="F53"/>
  <c r="G53" s="1"/>
  <c r="F55"/>
  <c r="G55" s="1"/>
  <c r="F57"/>
  <c r="G57" s="1"/>
  <c r="F59"/>
  <c r="G59" s="1"/>
  <c r="F63"/>
  <c r="F65"/>
  <c r="G65" s="1"/>
  <c r="F67"/>
  <c r="G67" s="1"/>
  <c r="F69"/>
  <c r="G69" s="1"/>
  <c r="F71"/>
  <c r="G71" s="1"/>
  <c r="F73"/>
  <c r="G73" s="1"/>
  <c r="F75"/>
  <c r="G75" s="1"/>
  <c r="F77"/>
  <c r="G77" s="1"/>
  <c r="F79"/>
  <c r="G79" s="1"/>
  <c r="F81"/>
  <c r="G81" s="1"/>
  <c r="F83"/>
  <c r="G83" s="1"/>
  <c r="F85"/>
  <c r="G85" s="1"/>
  <c r="F87"/>
  <c r="G87" s="1"/>
  <c r="F91"/>
  <c r="G91" s="1"/>
  <c r="F93"/>
  <c r="G93" s="1"/>
  <c r="F95"/>
  <c r="G95" s="1"/>
  <c r="F97"/>
  <c r="G97" s="1"/>
  <c r="F99"/>
  <c r="G99" s="1"/>
  <c r="F101"/>
  <c r="G101" s="1"/>
  <c r="F103"/>
  <c r="G103" s="1"/>
  <c r="F107"/>
  <c r="F109"/>
  <c r="G109" s="1"/>
  <c r="F111"/>
  <c r="G111" s="1"/>
  <c r="F113"/>
  <c r="G113" s="1"/>
  <c r="F115"/>
  <c r="G115" s="1"/>
  <c r="F117"/>
  <c r="G117" s="1"/>
  <c r="F119"/>
  <c r="G119" s="1"/>
  <c r="F121"/>
  <c r="G121" s="1"/>
  <c r="F123"/>
  <c r="G123" s="1"/>
  <c r="F125"/>
  <c r="G125" s="1"/>
  <c r="F129"/>
  <c r="F131"/>
  <c r="G131" s="1"/>
  <c r="F133"/>
  <c r="G133" s="1"/>
  <c r="F135"/>
  <c r="G135" s="1"/>
  <c r="F137"/>
  <c r="G137" s="1"/>
  <c r="F139"/>
  <c r="G139" s="1"/>
  <c r="F141"/>
  <c r="G141" s="1"/>
  <c r="F143"/>
  <c r="G143" s="1"/>
  <c r="F145"/>
  <c r="G145" s="1"/>
  <c r="F147"/>
  <c r="G147" s="1"/>
  <c r="F151"/>
  <c r="F153"/>
  <c r="G153" s="1"/>
  <c r="F155"/>
  <c r="G155" s="1"/>
  <c r="F157"/>
  <c r="G157" s="1"/>
  <c r="F159"/>
  <c r="G159" s="1"/>
  <c r="F161"/>
  <c r="G161" s="1"/>
  <c r="F165"/>
  <c r="G165" s="1"/>
  <c r="F167"/>
  <c r="G167" s="1"/>
  <c r="F169"/>
  <c r="G169" s="1"/>
  <c r="F171"/>
  <c r="G171" s="1"/>
  <c r="F173"/>
  <c r="G173" s="1"/>
  <c r="F175"/>
  <c r="G175" s="1"/>
  <c r="F177"/>
  <c r="G177" s="1"/>
  <c r="F179"/>
  <c r="G179" s="1"/>
  <c r="F181"/>
  <c r="G181" s="1"/>
  <c r="F183"/>
  <c r="G183" s="1"/>
  <c r="F185"/>
  <c r="G185" s="1"/>
  <c r="F187"/>
  <c r="G187" s="1"/>
  <c r="F189"/>
  <c r="G189" s="1"/>
  <c r="F191"/>
  <c r="G191" s="1"/>
  <c r="F195"/>
  <c r="G195" s="1"/>
  <c r="F197"/>
  <c r="G197" s="1"/>
  <c r="F199"/>
  <c r="G199" s="1"/>
  <c r="F201"/>
  <c r="G201" s="1"/>
  <c r="F203"/>
  <c r="G203" s="1"/>
  <c r="F205"/>
  <c r="G205" s="1"/>
  <c r="F207"/>
  <c r="G207" s="1"/>
  <c r="F211"/>
  <c r="G211" s="1"/>
  <c r="F213"/>
  <c r="G213" s="1"/>
  <c r="F215"/>
  <c r="G215" s="1"/>
  <c r="F217"/>
  <c r="G217" s="1"/>
  <c r="F219"/>
  <c r="G219" s="1"/>
  <c r="F221"/>
  <c r="G221" s="1"/>
  <c r="F223"/>
  <c r="G223" s="1"/>
  <c r="F225"/>
  <c r="G225" s="1"/>
  <c r="F227"/>
  <c r="G227" s="1"/>
  <c r="F229"/>
  <c r="G229" s="1"/>
  <c r="F231"/>
  <c r="G231" s="1"/>
  <c r="F235"/>
  <c r="G235" s="1"/>
  <c r="F237"/>
  <c r="G237" s="1"/>
  <c r="F239"/>
  <c r="G239" s="1"/>
  <c r="F241"/>
  <c r="G241" s="1"/>
  <c r="F243"/>
  <c r="G243" s="1"/>
  <c r="F245"/>
  <c r="G245" s="1"/>
  <c r="F247"/>
  <c r="G247" s="1"/>
  <c r="F249"/>
  <c r="G249" s="1"/>
  <c r="F251"/>
  <c r="G251" s="1"/>
  <c r="F255"/>
  <c r="G255" s="1"/>
  <c r="F257"/>
  <c r="G257" s="1"/>
  <c r="F259"/>
  <c r="G259" s="1"/>
  <c r="F261"/>
  <c r="G261" s="1"/>
  <c r="F263"/>
  <c r="G263" s="1"/>
  <c r="F265"/>
  <c r="G265" s="1"/>
  <c r="F269"/>
  <c r="G269" s="1"/>
  <c r="F271"/>
  <c r="G271" s="1"/>
  <c r="F273"/>
  <c r="G273" s="1"/>
  <c r="F275"/>
  <c r="G275" s="1"/>
  <c r="F277"/>
  <c r="G277" s="1"/>
  <c r="F279"/>
  <c r="G279" s="1"/>
  <c r="F281"/>
  <c r="G281" s="1"/>
  <c r="F285"/>
  <c r="F287"/>
  <c r="G287" s="1"/>
  <c r="F289"/>
  <c r="G289" s="1"/>
  <c r="F291"/>
  <c r="G291" s="1"/>
  <c r="F293"/>
  <c r="G293" s="1"/>
  <c r="F295"/>
  <c r="G295" s="1"/>
  <c r="F297"/>
  <c r="G297" s="1"/>
  <c r="F301"/>
  <c r="G301" s="1"/>
  <c r="F303"/>
  <c r="G303" s="1"/>
  <c r="F305"/>
  <c r="G305" s="1"/>
  <c r="F307"/>
  <c r="G307" s="1"/>
  <c r="F309"/>
  <c r="G309" s="1"/>
  <c r="F311"/>
  <c r="G311" s="1"/>
  <c r="F315"/>
  <c r="F317"/>
  <c r="G317" s="1"/>
  <c r="F319"/>
  <c r="G319" s="1"/>
  <c r="F321"/>
  <c r="G321" s="1"/>
  <c r="F323"/>
  <c r="G323" s="1"/>
  <c r="F325"/>
  <c r="G325" s="1"/>
  <c r="F327"/>
  <c r="G327" s="1"/>
  <c r="F329"/>
  <c r="G329" s="1"/>
  <c r="F331"/>
  <c r="G331" s="1"/>
  <c r="G38"/>
  <c r="G285" l="1"/>
  <c r="G298" s="1"/>
  <c r="F298"/>
  <c r="G151"/>
  <c r="G162" s="1"/>
  <c r="F162"/>
  <c r="G129"/>
  <c r="G149" s="1"/>
  <c r="F149"/>
  <c r="G107"/>
  <c r="G127" s="1"/>
  <c r="F127"/>
  <c r="G63"/>
  <c r="G88" s="1"/>
  <c r="F88"/>
  <c r="G234"/>
  <c r="G252" s="1"/>
  <c r="F252"/>
  <c r="G194"/>
  <c r="G208" s="1"/>
  <c r="F208"/>
  <c r="G164"/>
  <c r="G192" s="1"/>
  <c r="F192"/>
  <c r="G40"/>
  <c r="G61" s="1"/>
  <c r="F61"/>
  <c r="G315"/>
  <c r="G333" s="1"/>
  <c r="F333"/>
  <c r="G300"/>
  <c r="G313" s="1"/>
  <c r="F313"/>
  <c r="G268"/>
  <c r="G283" s="1"/>
  <c r="F283"/>
  <c r="G254"/>
  <c r="G266" s="1"/>
  <c r="F266"/>
  <c r="G210"/>
  <c r="G232" s="1"/>
  <c r="F232"/>
  <c r="G90"/>
  <c r="G105" s="1"/>
  <c r="F105"/>
  <c r="F38" l="1"/>
</calcChain>
</file>

<file path=xl/sharedStrings.xml><?xml version="1.0" encoding="utf-8"?>
<sst xmlns="http://schemas.openxmlformats.org/spreadsheetml/2006/main" count="1215" uniqueCount="918">
  <si>
    <t>Total</t>
  </si>
  <si>
    <t>420005 Abdon Batista</t>
  </si>
  <si>
    <t>420010 Abelardo Luz</t>
  </si>
  <si>
    <t>420020 Agrolândia</t>
  </si>
  <si>
    <t>420030 Agronômica</t>
  </si>
  <si>
    <t>420040 Água Doce</t>
  </si>
  <si>
    <t>420050 Águas de Chapecó</t>
  </si>
  <si>
    <t>420055 Águas Frias</t>
  </si>
  <si>
    <t>420060 Águas Mornas</t>
  </si>
  <si>
    <t>420070 Alfredo Wagner</t>
  </si>
  <si>
    <t>420075 Alto Bela Vista</t>
  </si>
  <si>
    <t>420080 Anchieta</t>
  </si>
  <si>
    <t>420090 Angelina</t>
  </si>
  <si>
    <t>420100 Anita Garibaldi</t>
  </si>
  <si>
    <t>420110 Anitápolis</t>
  </si>
  <si>
    <t>420120 Antônio Carlos</t>
  </si>
  <si>
    <t>420125 Apiúna</t>
  </si>
  <si>
    <t>420127 Arabutã</t>
  </si>
  <si>
    <t>420130 Araquari</t>
  </si>
  <si>
    <t>420140 Araranguá</t>
  </si>
  <si>
    <t>420150 Armazém</t>
  </si>
  <si>
    <t>420160 Arroio Trinta</t>
  </si>
  <si>
    <t>420165 Arvoredo</t>
  </si>
  <si>
    <t>420170 Ascurra</t>
  </si>
  <si>
    <t>420180 Atalanta</t>
  </si>
  <si>
    <t>420190 Aurora</t>
  </si>
  <si>
    <t>420195 Balneário Arroio do Silva</t>
  </si>
  <si>
    <t>420205 Balneário Barra do Sul</t>
  </si>
  <si>
    <t>420200 Balneário Camboriú</t>
  </si>
  <si>
    <t>420207 Balneário Gaivota</t>
  </si>
  <si>
    <t>421280 Balneário Piçarras</t>
  </si>
  <si>
    <t>422000 Balneário Rincão</t>
  </si>
  <si>
    <t>420208 Bandeirante</t>
  </si>
  <si>
    <t>420209 Barra Bonita</t>
  </si>
  <si>
    <t>420210 Barra Velha</t>
  </si>
  <si>
    <t>420213 Bela Vista do Toldo</t>
  </si>
  <si>
    <t>420215 Belmonte</t>
  </si>
  <si>
    <t>420220 Benedito Novo</t>
  </si>
  <si>
    <t>420230 Biguaçu</t>
  </si>
  <si>
    <t>420240 Blumenau</t>
  </si>
  <si>
    <t>420243 Bocaina do Sul</t>
  </si>
  <si>
    <t>420250 Bom Jardim da Serra</t>
  </si>
  <si>
    <t>420253 Bom Jesus</t>
  </si>
  <si>
    <t>420257 Bom Jesus do Oeste</t>
  </si>
  <si>
    <t>420260 Bom Retiro</t>
  </si>
  <si>
    <t>420245 Bombinhas</t>
  </si>
  <si>
    <t>420270 Botuverá</t>
  </si>
  <si>
    <t>420280 Braço do Norte</t>
  </si>
  <si>
    <t>420285 Braço do Trombudo</t>
  </si>
  <si>
    <t>420287 Brunópolis</t>
  </si>
  <si>
    <t>420290 Brusque</t>
  </si>
  <si>
    <t>420300 Caçador</t>
  </si>
  <si>
    <t>420310 Caibi</t>
  </si>
  <si>
    <t>420315 Calmon</t>
  </si>
  <si>
    <t>420320 Camboriú</t>
  </si>
  <si>
    <t>420330 Campo Alegre</t>
  </si>
  <si>
    <t>420340 Campo Belo do Sul</t>
  </si>
  <si>
    <t>420350 Campo Erê</t>
  </si>
  <si>
    <t>420360 Campos Novos</t>
  </si>
  <si>
    <t>420370 Canelinha</t>
  </si>
  <si>
    <t>420380 Canoinhas</t>
  </si>
  <si>
    <t>420325 Capão Alto</t>
  </si>
  <si>
    <t>420390 Capinzal</t>
  </si>
  <si>
    <t>420395 Capivari de Baixo</t>
  </si>
  <si>
    <t>420400 Catanduvas</t>
  </si>
  <si>
    <t>420410 Caxambu do Sul</t>
  </si>
  <si>
    <t>420415 Celso Ramos</t>
  </si>
  <si>
    <t>420417 Cerro Negro</t>
  </si>
  <si>
    <t>420419 Chapadão do Lageado</t>
  </si>
  <si>
    <t>420420 Chapecó</t>
  </si>
  <si>
    <t>420425 Cocal do Sul</t>
  </si>
  <si>
    <t>420430 Concórdia</t>
  </si>
  <si>
    <t>420435 Cordilheira Alta</t>
  </si>
  <si>
    <t>420440 Coronel Freitas</t>
  </si>
  <si>
    <t>420445 Coronel Martins</t>
  </si>
  <si>
    <t>420455 Correia Pinto</t>
  </si>
  <si>
    <t>420450 Corupá</t>
  </si>
  <si>
    <t>420460 Criciúma</t>
  </si>
  <si>
    <t>420470 Cunha Porã</t>
  </si>
  <si>
    <t>420475 Cunhataí</t>
  </si>
  <si>
    <t>420480 Curitibanos</t>
  </si>
  <si>
    <t>420490 Descanso</t>
  </si>
  <si>
    <t>420500 Dionísio Cerqueira</t>
  </si>
  <si>
    <t>420510 Dona Emma</t>
  </si>
  <si>
    <t>420515 Doutor Pedrinho</t>
  </si>
  <si>
    <t>420517 Entre Rios</t>
  </si>
  <si>
    <t>420519 Ermo</t>
  </si>
  <si>
    <t>420520 Erval Velho</t>
  </si>
  <si>
    <t>420530 Faxinal dos Guedes</t>
  </si>
  <si>
    <t>420535 Flor do Sertão</t>
  </si>
  <si>
    <t>420540 Florianópolis</t>
  </si>
  <si>
    <t>420543 Formosa do Sul</t>
  </si>
  <si>
    <t>420545 Forquilhinha</t>
  </si>
  <si>
    <t>420550 Fraiburgo</t>
  </si>
  <si>
    <t>420555 Frei Rogério</t>
  </si>
  <si>
    <t>420560 Galvão</t>
  </si>
  <si>
    <t>420570 Garopaba</t>
  </si>
  <si>
    <t>420580 Garuva</t>
  </si>
  <si>
    <t>420590 Gaspar</t>
  </si>
  <si>
    <t>420600 Governador Celso Ramos</t>
  </si>
  <si>
    <t>420610 Grão Pará</t>
  </si>
  <si>
    <t>420620 Gravatal</t>
  </si>
  <si>
    <t>420630 Guabiruba</t>
  </si>
  <si>
    <t>420640 Guaraciaba</t>
  </si>
  <si>
    <t>420650 Guaramirim</t>
  </si>
  <si>
    <t>420660 Guarujá do Sul</t>
  </si>
  <si>
    <t>420665 Guatambú</t>
  </si>
  <si>
    <t>420670 Herval d'Oeste</t>
  </si>
  <si>
    <t>420675 Ibiam</t>
  </si>
  <si>
    <t>420680 Ibicaré</t>
  </si>
  <si>
    <t>420690 Ibirama</t>
  </si>
  <si>
    <t>420700 Içara</t>
  </si>
  <si>
    <t>420710 Ilhota</t>
  </si>
  <si>
    <t>420720 Imaruí</t>
  </si>
  <si>
    <t>420730 Imbituba</t>
  </si>
  <si>
    <t>420740 Imbuia</t>
  </si>
  <si>
    <t>420750 Indaial</t>
  </si>
  <si>
    <t>420757 Iomerê</t>
  </si>
  <si>
    <t>420760 Ipira</t>
  </si>
  <si>
    <t>420765 Iporã do Oeste</t>
  </si>
  <si>
    <t>420768 Ipuaçu</t>
  </si>
  <si>
    <t>420770 Ipumirim</t>
  </si>
  <si>
    <t>420775 Iraceminha</t>
  </si>
  <si>
    <t>420780 Irani</t>
  </si>
  <si>
    <t>420785 Irati</t>
  </si>
  <si>
    <t>420790 Irineópolis</t>
  </si>
  <si>
    <t>420800 Itá</t>
  </si>
  <si>
    <t>420810 Itaiópolis</t>
  </si>
  <si>
    <t>420820 Itajaí</t>
  </si>
  <si>
    <t>420830 Itapema</t>
  </si>
  <si>
    <t>420840 Itapiranga</t>
  </si>
  <si>
    <t>420845 Itapoá</t>
  </si>
  <si>
    <t>420850 Ituporanga</t>
  </si>
  <si>
    <t>420860 Jaborá</t>
  </si>
  <si>
    <t>420870 Jacinto Machado</t>
  </si>
  <si>
    <t>420880 Jaguaruna</t>
  </si>
  <si>
    <t>420890 Jaraguá do Sul</t>
  </si>
  <si>
    <t>420895 Jardinópolis</t>
  </si>
  <si>
    <t>420900 Joaçaba</t>
  </si>
  <si>
    <t>420910 Joinville</t>
  </si>
  <si>
    <t>420915 José Boiteux</t>
  </si>
  <si>
    <t>420917 Jupiá</t>
  </si>
  <si>
    <t>420920 Lacerdópolis</t>
  </si>
  <si>
    <t>420930 Lages</t>
  </si>
  <si>
    <t>420940 Laguna</t>
  </si>
  <si>
    <t>420945 Lajeado Grande</t>
  </si>
  <si>
    <t>420950 Laurentino</t>
  </si>
  <si>
    <t>420960 Lauro Muller</t>
  </si>
  <si>
    <t>420970 Lebon Régis</t>
  </si>
  <si>
    <t>420980 Leoberto Leal</t>
  </si>
  <si>
    <t>420985 Lindóia do Sul</t>
  </si>
  <si>
    <t>420990 Lontras</t>
  </si>
  <si>
    <t>421000 Luiz Alves</t>
  </si>
  <si>
    <t>421003 Luzerna</t>
  </si>
  <si>
    <t>421005 Macieira</t>
  </si>
  <si>
    <t>421010 Mafra</t>
  </si>
  <si>
    <t>421020 Major Gercino</t>
  </si>
  <si>
    <t>421030 Major Vieira</t>
  </si>
  <si>
    <t>421040 Maracajá</t>
  </si>
  <si>
    <t>421050 Maravilha</t>
  </si>
  <si>
    <t>421055 Marema</t>
  </si>
  <si>
    <t>421060 Massaranduba</t>
  </si>
  <si>
    <t>421080 Meleiro</t>
  </si>
  <si>
    <t>421085 Mirim Doce</t>
  </si>
  <si>
    <t>421090 Modelo</t>
  </si>
  <si>
    <t>421100 Mondaí</t>
  </si>
  <si>
    <t>421105 Monte Carlo</t>
  </si>
  <si>
    <t>421110 Monte Castelo</t>
  </si>
  <si>
    <t>421120 Morro da Fumaça</t>
  </si>
  <si>
    <t>421125 Morro Grande</t>
  </si>
  <si>
    <t>421130 Navegantes</t>
  </si>
  <si>
    <t>421140 Nova Erechim</t>
  </si>
  <si>
    <t>421145 Nova Itaberaba</t>
  </si>
  <si>
    <t>421150 Nova Trento</t>
  </si>
  <si>
    <t>421160 Nova Veneza</t>
  </si>
  <si>
    <t>421165 Novo Horizonte</t>
  </si>
  <si>
    <t>421170 Orleans</t>
  </si>
  <si>
    <t>421175 Otacílio Costa</t>
  </si>
  <si>
    <t>421180 Ouro</t>
  </si>
  <si>
    <t>421185 Ouro Verde</t>
  </si>
  <si>
    <t>421187 Paial</t>
  </si>
  <si>
    <t>421189 Painel</t>
  </si>
  <si>
    <t>421190 Palhoça</t>
  </si>
  <si>
    <t>421200 Palma Sola</t>
  </si>
  <si>
    <t>421205 Palmeira</t>
  </si>
  <si>
    <t>421210 Palmitos</t>
  </si>
  <si>
    <t>421220 Papanduva</t>
  </si>
  <si>
    <t>421223 Paraíso</t>
  </si>
  <si>
    <t>421225 Passo de Torres</t>
  </si>
  <si>
    <t>421227 Passos Maia</t>
  </si>
  <si>
    <t>421230 Paulo Lopes</t>
  </si>
  <si>
    <t>421240 Pedras Grandes</t>
  </si>
  <si>
    <t>421250 Penha</t>
  </si>
  <si>
    <t>421260 Peritiba</t>
  </si>
  <si>
    <t>421265 Pescaria Brava</t>
  </si>
  <si>
    <t>421270 Petrolândia</t>
  </si>
  <si>
    <t>421290 Pinhalzinho</t>
  </si>
  <si>
    <t>421300 Pinheiro Preto</t>
  </si>
  <si>
    <t>421310 Piratuba</t>
  </si>
  <si>
    <t>421315 Planalto Alegre</t>
  </si>
  <si>
    <t>421320 Pomerode</t>
  </si>
  <si>
    <t>421330 Ponte Alta</t>
  </si>
  <si>
    <t>421335 Ponte Alta do Norte</t>
  </si>
  <si>
    <t>421340 Ponte Serrada</t>
  </si>
  <si>
    <t>421350 Porto Belo</t>
  </si>
  <si>
    <t>421360 Porto União</t>
  </si>
  <si>
    <t>421370 Pouso Redondo</t>
  </si>
  <si>
    <t>421380 Praia Grande</t>
  </si>
  <si>
    <t>421390 Presidente Castello Branco</t>
  </si>
  <si>
    <t>421400 Presidente Getúlio</t>
  </si>
  <si>
    <t>421410 Presidente Nereu</t>
  </si>
  <si>
    <t>421415 Princesa</t>
  </si>
  <si>
    <t>421420 Quilombo</t>
  </si>
  <si>
    <t>421430 Rancho Queimado</t>
  </si>
  <si>
    <t>421440 Rio das Antas</t>
  </si>
  <si>
    <t>421450 Rio do Campo</t>
  </si>
  <si>
    <t>421460 Rio do Oeste</t>
  </si>
  <si>
    <t>421480 Rio do Sul</t>
  </si>
  <si>
    <t>421470 Rio dos Cedros</t>
  </si>
  <si>
    <t>421490 Rio Fortuna</t>
  </si>
  <si>
    <t>421500 Rio Negrinho</t>
  </si>
  <si>
    <t>421505 Rio Rufino</t>
  </si>
  <si>
    <t>421507 Riqueza</t>
  </si>
  <si>
    <t>421510 Rodeio</t>
  </si>
  <si>
    <t>421520 Romelândia</t>
  </si>
  <si>
    <t>421530 Salete</t>
  </si>
  <si>
    <t>421535 Saltinho</t>
  </si>
  <si>
    <t>421540 Salto Veloso</t>
  </si>
  <si>
    <t>421545 Sangão</t>
  </si>
  <si>
    <t>421550 Santa Cecília</t>
  </si>
  <si>
    <t>421555 Santa Helena</t>
  </si>
  <si>
    <t>421560 Santa Rosa de Lima</t>
  </si>
  <si>
    <t>421565 Santa Rosa do Sul</t>
  </si>
  <si>
    <t>421567 Santa Terezinha</t>
  </si>
  <si>
    <t>421568 Santa Terezinha do Progresso</t>
  </si>
  <si>
    <t>421569 Santiago do Sul</t>
  </si>
  <si>
    <t>421570 Santo Amaro da Imperatriz</t>
  </si>
  <si>
    <t>421580 São Bento do Sul</t>
  </si>
  <si>
    <t>421575 São Bernardino</t>
  </si>
  <si>
    <t>421590 São Bonifácio</t>
  </si>
  <si>
    <t>421600 São Carlos</t>
  </si>
  <si>
    <t>421605 São Cristovão do Sul</t>
  </si>
  <si>
    <t>421610 São Domingos</t>
  </si>
  <si>
    <t>421620 São Francisco do Sul</t>
  </si>
  <si>
    <t>421630 São João Batista</t>
  </si>
  <si>
    <t>421635 São João do Itaperiú</t>
  </si>
  <si>
    <t>421625 São João do Oeste</t>
  </si>
  <si>
    <t>421640 São João do Sul</t>
  </si>
  <si>
    <t>421650 São Joaquim</t>
  </si>
  <si>
    <t>421660 São José</t>
  </si>
  <si>
    <t>421670 São José do Cedro</t>
  </si>
  <si>
    <t>421680 São José do Cerrito</t>
  </si>
  <si>
    <t>421690 São Lourenço do Oeste</t>
  </si>
  <si>
    <t>421700 São Ludgero</t>
  </si>
  <si>
    <t>421710 São Martinho</t>
  </si>
  <si>
    <t>421715 São Miguel da Boa Vista</t>
  </si>
  <si>
    <t>421720 São Miguel do Oeste</t>
  </si>
  <si>
    <t>421725 São Pedro de Alcântara</t>
  </si>
  <si>
    <t>421730 Saudades</t>
  </si>
  <si>
    <t>421740 Schroeder</t>
  </si>
  <si>
    <t>421750 Seara</t>
  </si>
  <si>
    <t>421755 Serra Alta</t>
  </si>
  <si>
    <t>421760 Siderópolis</t>
  </si>
  <si>
    <t>421770 Sombrio</t>
  </si>
  <si>
    <t>421775 Sul Brasil</t>
  </si>
  <si>
    <t>421780 Taió</t>
  </si>
  <si>
    <t>421790 Tangará</t>
  </si>
  <si>
    <t>421795 Tigrinhos</t>
  </si>
  <si>
    <t>421800 Tijucas</t>
  </si>
  <si>
    <t>421810 Timbé do Sul</t>
  </si>
  <si>
    <t>421820 Timbó</t>
  </si>
  <si>
    <t>421825 Timbó Grande</t>
  </si>
  <si>
    <t>421830 Três Barras</t>
  </si>
  <si>
    <t>421835 Treviso</t>
  </si>
  <si>
    <t>421840 Treze de Maio</t>
  </si>
  <si>
    <t>421850 Treze Tílias</t>
  </si>
  <si>
    <t>421860 Trombudo Central</t>
  </si>
  <si>
    <t>421870 Tubarão</t>
  </si>
  <si>
    <t>421875 Tunápolis</t>
  </si>
  <si>
    <t>421880 Turvo</t>
  </si>
  <si>
    <t>421885 União do Oeste</t>
  </si>
  <si>
    <t>421890 Urubici</t>
  </si>
  <si>
    <t>421895 Urupema</t>
  </si>
  <si>
    <t>421900 Urussanga</t>
  </si>
  <si>
    <t>421910 Vargeão</t>
  </si>
  <si>
    <t>421915 Vargem</t>
  </si>
  <si>
    <t>421917 Vargem Bonita</t>
  </si>
  <si>
    <t>421920 Vidal Ramos</t>
  </si>
  <si>
    <t>421930 Videira</t>
  </si>
  <si>
    <t>421935 Vitor Meireles</t>
  </si>
  <si>
    <t>421940 Witmarsum</t>
  </si>
  <si>
    <t>421950 Xanxerê</t>
  </si>
  <si>
    <t>421960 Xavantina</t>
  </si>
  <si>
    <t>421970 Xaxim</t>
  </si>
  <si>
    <t>421985 Zortéa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</si>
  <si>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</si>
  <si>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</si>
  <si>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</si>
  <si>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</si>
  <si>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Região de Saúde</t>
  </si>
  <si>
    <t>Município</t>
  </si>
  <si>
    <t>População
TCU 2015</t>
  </si>
  <si>
    <t>4201 - Extremo Oeste</t>
  </si>
  <si>
    <t>4202 - Xanxerê</t>
  </si>
  <si>
    <t>4203 - Oeste</t>
  </si>
  <si>
    <t>4204 - Alto Uruguai Catarinense</t>
  </si>
  <si>
    <t>4205 - Meio Oeste</t>
  </si>
  <si>
    <t>4206 - Alto Vale do Rio do Peixe</t>
  </si>
  <si>
    <t>421070 Matos Costa</t>
  </si>
  <si>
    <t>4207 - Foz do Rio Itajaí</t>
  </si>
  <si>
    <t>4208 - Alto Vale do Itajaí</t>
  </si>
  <si>
    <t>4209 - Médio Vale do Itajaí</t>
  </si>
  <si>
    <t>4210 - Grande Florianópolis</t>
  </si>
  <si>
    <t>4211 - Laguna</t>
  </si>
  <si>
    <t>4212 - Carbonífera</t>
  </si>
  <si>
    <t>4213 - Extremo Sul Catarinense</t>
  </si>
  <si>
    <t>4214 - Nordeste</t>
  </si>
  <si>
    <t>4215 - Planalto Norte</t>
  </si>
  <si>
    <t>4216 - Serra Catarinense</t>
  </si>
  <si>
    <t>Físico</t>
  </si>
  <si>
    <t>Financeiro</t>
  </si>
  <si>
    <t>Cota Mensal
para distribuíção</t>
  </si>
  <si>
    <t>Cotas da PPI para APAC CATARATA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</si>
  <si>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</si>
  <si>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</si>
  <si>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</si>
  <si>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</si>
  <si>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</si>
  <si>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</si>
  <si>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</si>
  <si>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</si>
  <si>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</si>
  <si>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</si>
  <si>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</si>
  <si>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</si>
  <si>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</si>
  <si>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</si>
  <si>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</si>
  <si>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</si>
  <si>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</si>
  <si>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</si>
  <si>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</si>
  <si>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</si>
  <si>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</si>
  <si>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</si>
  <si>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</si>
  <si>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</si>
  <si>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</si>
  <si>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</si>
  <si>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</si>
  <si>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Barra do Sul</t>
  </si>
  <si>
    <t>Balneário Gaivota</t>
  </si>
  <si>
    <t>Bandeirante</t>
  </si>
  <si>
    <t>Barra Bonita</t>
  </si>
  <si>
    <t>Barra Velha</t>
  </si>
  <si>
    <t>Bela Vista do Toldo</t>
  </si>
  <si>
    <t>Belmonte</t>
  </si>
  <si>
    <t>Benedito Novo</t>
  </si>
  <si>
    <t>Biguaçu</t>
  </si>
  <si>
    <t>Blumenau</t>
  </si>
  <si>
    <t>Bocaina do Sul</t>
  </si>
  <si>
    <t>Bombinhas</t>
  </si>
  <si>
    <t>Bom Jardim da Serra</t>
  </si>
  <si>
    <t>Bom Jesus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</si>
  <si>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</si>
  <si>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</si>
  <si>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</si>
  <si>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</si>
  <si>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</si>
  <si>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</si>
  <si>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</si>
  <si>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</si>
  <si>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</si>
  <si>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</si>
  <si>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</si>
  <si>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</si>
  <si>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Alegre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</si>
  <si>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</si>
  <si>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</si>
  <si>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</si>
  <si>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</si>
  <si>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</si>
  <si>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</si>
  <si>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</si>
  <si>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Catanduvas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</si>
  <si>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</si>
  <si>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</si>
  <si>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</si>
  <si>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</si>
  <si>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</si>
  <si>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</si>
  <si>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</si>
  <si>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</si>
  <si>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</si>
  <si>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</si>
  <si>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</si>
  <si>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</si>
  <si>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</si>
  <si>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</si>
  <si>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</si>
  <si>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</si>
  <si>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</si>
  <si>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</si>
  <si>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</si>
  <si>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</si>
  <si>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</si>
  <si>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</si>
  <si>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</si>
  <si>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</si>
  <si>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</si>
  <si>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</si>
  <si>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</si>
  <si>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</si>
  <si>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</si>
  <si>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</si>
  <si>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</si>
  <si>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</si>
  <si>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</si>
  <si>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</si>
  <si>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</si>
  <si>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</si>
  <si>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</si>
  <si>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</si>
  <si>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Guaraciaba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</si>
  <si>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</si>
  <si>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</si>
  <si>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</si>
  <si>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</si>
  <si>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</si>
  <si>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</si>
  <si>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</si>
  <si>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</si>
  <si>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</si>
  <si>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</si>
  <si>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</si>
  <si>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</si>
  <si>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</si>
  <si>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</si>
  <si>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</si>
  <si>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</si>
  <si>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</si>
  <si>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</si>
  <si>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</si>
  <si>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</si>
  <si>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Irati</t>
  </si>
  <si>
    <t>Irineópolis</t>
  </si>
  <si>
    <t>Itá</t>
  </si>
  <si>
    <t>Itaiópolis</t>
  </si>
  <si>
    <t>Itajaí</t>
  </si>
  <si>
    <t>Itapema</t>
  </si>
  <si>
    <t>Itapiranga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</si>
  <si>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</si>
  <si>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</si>
  <si>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</si>
  <si>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</si>
  <si>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</si>
  <si>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</si>
  <si>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</si>
  <si>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</si>
  <si>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</si>
  <si>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</si>
  <si>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</si>
  <si>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</si>
  <si>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</si>
  <si>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</si>
  <si>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</si>
  <si>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</si>
  <si>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</si>
  <si>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</si>
  <si>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</si>
  <si>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</si>
  <si>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</si>
  <si>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</si>
  <si>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</si>
  <si>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</si>
  <si>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</si>
  <si>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</si>
  <si>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</si>
  <si>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</si>
  <si>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Maravilha</t>
  </si>
  <si>
    <t>Marema</t>
  </si>
  <si>
    <t>Massaranduba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</si>
  <si>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</si>
  <si>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</si>
  <si>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</si>
  <si>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</si>
  <si>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</si>
  <si>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</si>
  <si>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</si>
  <si>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</si>
  <si>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</si>
  <si>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</si>
  <si>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</si>
  <si>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</si>
  <si>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</si>
  <si>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</si>
  <si>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</si>
  <si>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</si>
  <si>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</si>
  <si>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</si>
  <si>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</si>
  <si>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</si>
  <si>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</si>
  <si>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</si>
  <si>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</si>
  <si>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</si>
  <si>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</si>
  <si>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</si>
  <si>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</si>
  <si>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</si>
  <si>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</si>
  <si>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</si>
  <si>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</si>
  <si>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</si>
  <si>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</si>
  <si>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</si>
  <si>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Petrolândia</t>
  </si>
  <si>
    <t>Balneário Piçarras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</si>
  <si>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</si>
  <si>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</si>
  <si>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</si>
  <si>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</si>
  <si>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</si>
  <si>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</si>
  <si>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</si>
  <si>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</si>
  <si>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</si>
  <si>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</si>
  <si>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</si>
  <si>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</si>
  <si>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</si>
  <si>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</si>
  <si>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</si>
  <si>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</si>
  <si>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</si>
  <si>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</si>
  <si>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</si>
  <si>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</si>
  <si>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</si>
  <si>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</si>
  <si>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</si>
  <si>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</si>
  <si>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</si>
  <si>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</si>
  <si>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</si>
  <si>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</si>
  <si>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</si>
  <si>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</si>
  <si>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</si>
  <si>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</si>
  <si>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</si>
  <si>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</si>
  <si>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</si>
  <si>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de Lima</t>
  </si>
  <si>
    <t>Santa Rosa do Sul</t>
  </si>
  <si>
    <t>Santa Terezinha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</si>
  <si>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</si>
  <si>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</si>
  <si>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</si>
  <si>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</si>
  <si>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</si>
  <si>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</si>
  <si>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Carlos</t>
  </si>
  <si>
    <t>São Cristovão do Sul</t>
  </si>
  <si>
    <t>São Domingos</t>
  </si>
  <si>
    <t>São Francisco do Sul</t>
  </si>
  <si>
    <t>São João do Oeste</t>
  </si>
  <si>
    <t>São João Batista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</si>
  <si>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</si>
  <si>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</si>
  <si>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</si>
  <si>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</si>
  <si>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</si>
  <si>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</si>
  <si>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</si>
  <si>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</si>
  <si>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</si>
  <si>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</si>
  <si>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</si>
  <si>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</si>
  <si>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</si>
  <si>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</si>
  <si>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</si>
  <si>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</si>
  <si>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</si>
  <si>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</si>
  <si>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</si>
  <si>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</si>
  <si>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Tangará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</si>
  <si>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</si>
  <si>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</si>
  <si>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</si>
  <si>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</si>
  <si>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</si>
  <si>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</si>
  <si>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</si>
  <si>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</si>
  <si>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</si>
  <si>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</si>
  <si>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</si>
  <si>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</si>
  <si>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</si>
  <si>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</si>
  <si>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</si>
  <si>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</si>
  <si>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</si>
  <si>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</si>
  <si>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</si>
  <si>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</si>
  <si>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</si>
  <si>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</si>
  <si>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</si>
  <si>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</si>
  <si>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</si>
  <si>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</si>
  <si>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</si>
  <si>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</si>
  <si>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</si>
  <si>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BALNEARIO CAMBORIU</t>
  </si>
  <si>
    <t>BLUMENAU</t>
  </si>
  <si>
    <t>BRUSQUE</t>
  </si>
  <si>
    <t>CHAPECO</t>
  </si>
  <si>
    <t>CONCORDIA</t>
  </si>
  <si>
    <t>CRICIUMA</t>
  </si>
  <si>
    <t>IMBITUBA</t>
  </si>
  <si>
    <t>ITAJAI</t>
  </si>
  <si>
    <t>ITAPEMA</t>
  </si>
  <si>
    <t>JARAGUA DO SUL</t>
  </si>
  <si>
    <t>JOINVILLE</t>
  </si>
  <si>
    <t>LAGES</t>
  </si>
  <si>
    <t>LAGUNA</t>
  </si>
  <si>
    <t>ORLEANS</t>
  </si>
  <si>
    <t>QUILOMBO</t>
  </si>
  <si>
    <t>RIO DO SUL</t>
  </si>
  <si>
    <t>RIO NEGRINHO</t>
  </si>
  <si>
    <t>SAO BENTO DO SUL</t>
  </si>
  <si>
    <t>SAO FRANCISCO DO SUL</t>
  </si>
  <si>
    <t>SEARA</t>
  </si>
  <si>
    <t>URUSSANGA</t>
  </si>
  <si>
    <t>Total GPSM</t>
  </si>
  <si>
    <t>CANOINHAS</t>
  </si>
  <si>
    <t>LAJEADO GRANDE</t>
  </si>
  <si>
    <t>TRES BARRAS</t>
  </si>
  <si>
    <t>PICARRAS</t>
  </si>
  <si>
    <t>BIGUACU</t>
  </si>
  <si>
    <t>LONTRAS</t>
  </si>
  <si>
    <t>NOVO HORIZONTE</t>
  </si>
  <si>
    <t>Total Pacto 100%</t>
  </si>
  <si>
    <t>ABELARDO LUZ</t>
  </si>
  <si>
    <t>ALFREDO WAGNER</t>
  </si>
  <si>
    <t>ARABUTA</t>
  </si>
  <si>
    <t>ARAQUARI</t>
  </si>
  <si>
    <t>ARVOREDO</t>
  </si>
  <si>
    <t>BANDEIRANTE</t>
  </si>
  <si>
    <t>BARRA BONITA</t>
  </si>
  <si>
    <t>BOM JESUS</t>
  </si>
  <si>
    <t>BOMBINHAS</t>
  </si>
  <si>
    <t>BRUNOPOLIS</t>
  </si>
  <si>
    <t>CACADOR</t>
  </si>
  <si>
    <t>CAMBORIU</t>
  </si>
  <si>
    <t>CAMPO ERE</t>
  </si>
  <si>
    <t>CORONEL FREITAS</t>
  </si>
  <si>
    <t>CORONEL MARTINS</t>
  </si>
  <si>
    <t>CUNHA PORA</t>
  </si>
  <si>
    <t>FLOR DO SERTAO</t>
  </si>
  <si>
    <t>FRAIBURGO</t>
  </si>
  <si>
    <t>GALVAO</t>
  </si>
  <si>
    <t>GASPAR</t>
  </si>
  <si>
    <t>GRAO PARA</t>
  </si>
  <si>
    <t>GUABIRUBA</t>
  </si>
  <si>
    <t>IBIRAMA</t>
  </si>
  <si>
    <t>IMBUIA</t>
  </si>
  <si>
    <t>INDAIAL</t>
  </si>
  <si>
    <t>IRACEMINHA</t>
  </si>
  <si>
    <t>IRANI</t>
  </si>
  <si>
    <t>IRINEOPOLIS</t>
  </si>
  <si>
    <t>ITAPIRANGA</t>
  </si>
  <si>
    <t>ITUPORANGA</t>
  </si>
  <si>
    <t>JAGUARUNA</t>
  </si>
  <si>
    <t>JUPIA</t>
  </si>
  <si>
    <t>LUIZ ALVES</t>
  </si>
  <si>
    <t>MACIEIRA</t>
  </si>
  <si>
    <t>MARAVILHA</t>
  </si>
  <si>
    <t>MAREMA</t>
  </si>
  <si>
    <t>MONDAI</t>
  </si>
  <si>
    <t>NAVEGANTES</t>
  </si>
  <si>
    <t>NOVA TRENTO</t>
  </si>
  <si>
    <t>OURO VERDE</t>
  </si>
  <si>
    <t>PAIAL</t>
  </si>
  <si>
    <t>PALHOCA</t>
  </si>
  <si>
    <t>PETROLANDIA</t>
  </si>
  <si>
    <t>PERITIBA</t>
  </si>
  <si>
    <t>PINHALZINHO</t>
  </si>
  <si>
    <t>PLANALTO ALEGRE</t>
  </si>
  <si>
    <t>POMERODE</t>
  </si>
  <si>
    <t>PONTE SERRADA</t>
  </si>
  <si>
    <t>PRINCESA</t>
  </si>
  <si>
    <t>RIO DAS ANTAS</t>
  </si>
  <si>
    <t>RIO DOS CEDROS</t>
  </si>
  <si>
    <t>SANGAO</t>
  </si>
  <si>
    <t>SAO BONIFACIO</t>
  </si>
  <si>
    <t>SAO DOMINGOS</t>
  </si>
  <si>
    <t>SAO JOAO BATISTA</t>
  </si>
  <si>
    <t>SAO LOURENCO DO OESTE</t>
  </si>
  <si>
    <t>SAO LUDGERO</t>
  </si>
  <si>
    <t>SAO MIGUEL D´OESTE</t>
  </si>
  <si>
    <t>SAO PEDRO DE ALCANTARA</t>
  </si>
  <si>
    <t>SCHROEDER</t>
  </si>
  <si>
    <t>TUBARAO</t>
  </si>
  <si>
    <t>XAXIM</t>
  </si>
  <si>
    <t>Total GE e Pacto Parcial</t>
  </si>
  <si>
    <t>ABDON BATISTA</t>
  </si>
  <si>
    <t>AGROLANDIA</t>
  </si>
  <si>
    <t>AGRONOMICA</t>
  </si>
  <si>
    <t>AGUA DOCE</t>
  </si>
  <si>
    <t>AGUAS DE CHAPECO</t>
  </si>
  <si>
    <t>AGUAS FRIAS</t>
  </si>
  <si>
    <t>AGUAS MORNAS</t>
  </si>
  <si>
    <t>ALTO BELA VISTA</t>
  </si>
  <si>
    <t>ANCHIETA</t>
  </si>
  <si>
    <t>ANGELINA</t>
  </si>
  <si>
    <t>ANITA GARIBALDI</t>
  </si>
  <si>
    <t>ANITAPOLIS</t>
  </si>
  <si>
    <t>ANTONIO CARLOS</t>
  </si>
  <si>
    <t>APIUNA</t>
  </si>
  <si>
    <t>ARARANGUA</t>
  </si>
  <si>
    <t>ARMAZEM</t>
  </si>
  <si>
    <t>ARROIO TRINTA</t>
  </si>
  <si>
    <t>ASCURRA</t>
  </si>
  <si>
    <t>ATALANTA</t>
  </si>
  <si>
    <t>AURORA</t>
  </si>
  <si>
    <t>BALNEARIO ARROIO DO SILVA</t>
  </si>
  <si>
    <t>BALNEARIO BARRA DO SUL</t>
  </si>
  <si>
    <t>BALNEARIO GAIVOTA</t>
  </si>
  <si>
    <t>BALNEARIO RINCÃO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</si>
  <si>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</si>
  <si>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</si>
  <si>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</si>
  <si>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</si>
  <si>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</si>
  <si>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</si>
  <si>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 DO OESTE</t>
  </si>
  <si>
    <t>BOM RETIRO</t>
  </si>
  <si>
    <t>BOTUVERA</t>
  </si>
  <si>
    <t>BRACO DO NORTE</t>
  </si>
  <si>
    <t>BRACO DO TROMBUDO</t>
  </si>
  <si>
    <t>CAIBI</t>
  </si>
  <si>
    <t>CALMON</t>
  </si>
  <si>
    <t>CAMPO ALEGRE</t>
  </si>
  <si>
    <t>CAMPO BELO DO SUL</t>
  </si>
  <si>
    <t>CAMPOS NOVOS</t>
  </si>
  <si>
    <t>CANELINHA</t>
  </si>
  <si>
    <t>CAPAO ALTO</t>
  </si>
  <si>
    <t>CAPINZAL</t>
  </si>
  <si>
    <t>CAPIVARI DE BAIXO</t>
  </si>
  <si>
    <t>CATANDUVAS</t>
  </si>
  <si>
    <t>CAXAMBU DO SUL</t>
  </si>
  <si>
    <t>CELSO RAMOS</t>
  </si>
  <si>
    <t>CERRO NEGRO</t>
  </si>
  <si>
    <t>CHAPADAO DO LAGEADO</t>
  </si>
  <si>
    <t>COCAL DO SUL</t>
  </si>
  <si>
    <t>CORDILHEIRA ALTA</t>
  </si>
  <si>
    <t>CORREIA PINTO</t>
  </si>
  <si>
    <t>CORUPA</t>
  </si>
  <si>
    <t>CUNHATAI</t>
  </si>
  <si>
    <t>CURITIBANOS</t>
  </si>
  <si>
    <t>DESCANSO</t>
  </si>
  <si>
    <t>DIONISIO CERQUEIRA</t>
  </si>
  <si>
    <t>DONA EMMA</t>
  </si>
  <si>
    <t>DOUTOR PEDRINHO</t>
  </si>
  <si>
    <t>ENTRE RIOS</t>
  </si>
  <si>
    <t>ERMO</t>
  </si>
  <si>
    <t>ERVAL VELHO</t>
  </si>
  <si>
    <t>FAXINAL DOS GUEDES</t>
  </si>
  <si>
    <t>FLORIANOPOLIS</t>
  </si>
  <si>
    <t>FORMOSA DO SUL</t>
  </si>
  <si>
    <t>FORQUILHINHA</t>
  </si>
  <si>
    <t>FREI ROGERIO</t>
  </si>
  <si>
    <t>GAROPABA</t>
  </si>
  <si>
    <t>GARUVA</t>
  </si>
  <si>
    <t>GOVERNADOR CELSO RAMOS</t>
  </si>
  <si>
    <t>GRAVATAL</t>
  </si>
  <si>
    <t>GUARACIABA</t>
  </si>
  <si>
    <t>GUARAMIRIM</t>
  </si>
  <si>
    <t>GUARUJA DO SUL</t>
  </si>
  <si>
    <t>GUATAMBU</t>
  </si>
  <si>
    <t>HERVAL D´OESTE</t>
  </si>
  <si>
    <t>IBIAM</t>
  </si>
  <si>
    <t>IBICARE</t>
  </si>
  <si>
    <t>ICARA</t>
  </si>
  <si>
    <t>ILHOTA</t>
  </si>
  <si>
    <t>IMARUI</t>
  </si>
  <si>
    <t>IOMERE</t>
  </si>
  <si>
    <t>IPIRA</t>
  </si>
  <si>
    <t>IPORA DO OESTE</t>
  </si>
  <si>
    <t>IPUACU</t>
  </si>
  <si>
    <t>IPUMIRIM</t>
  </si>
  <si>
    <t>IRATI</t>
  </si>
  <si>
    <t>ITA</t>
  </si>
  <si>
    <t>ITAIOPOLIS</t>
  </si>
  <si>
    <t>ITAPOA</t>
  </si>
  <si>
    <t>JABORA</t>
  </si>
  <si>
    <t>JACINTO MACHADO</t>
  </si>
  <si>
    <t>JARDINOPOLIS</t>
  </si>
  <si>
    <t>JOACABA</t>
  </si>
  <si>
    <t>JOSE BOITEUX</t>
  </si>
  <si>
    <t>LACERDOPOLIS</t>
  </si>
  <si>
    <t>LAURENTINO</t>
  </si>
  <si>
    <t>LAURO MULLER</t>
  </si>
  <si>
    <t>LEBON REGIS</t>
  </si>
  <si>
    <t>LEOBERTO LEAL</t>
  </si>
  <si>
    <t>LINDOIA DO SUL</t>
  </si>
  <si>
    <t>LUZERNA</t>
  </si>
  <si>
    <t>MAFRA</t>
  </si>
  <si>
    <t>MAJOR GERCINO</t>
  </si>
  <si>
    <t>MAJOR VIEIRA</t>
  </si>
  <si>
    <t>MARACAJA</t>
  </si>
  <si>
    <t>MASSARANDUBA</t>
  </si>
  <si>
    <t>MATOS COSTA</t>
  </si>
  <si>
    <t>MELEIRO</t>
  </si>
  <si>
    <t>MIRIM DOCE</t>
  </si>
  <si>
    <t>MODELO</t>
  </si>
  <si>
    <t>MONTE CARLO</t>
  </si>
  <si>
    <t>MONTE CASTELO</t>
  </si>
  <si>
    <t>MORRO DA FUMACA</t>
  </si>
  <si>
    <t>MORRO GRANDE</t>
  </si>
  <si>
    <t>NOVA ERECHIM</t>
  </si>
  <si>
    <t>NOVA ITABERABA</t>
  </si>
  <si>
    <t>NOVA VENEZA</t>
  </si>
  <si>
    <t>OTACILIO COSTA</t>
  </si>
  <si>
    <t>OURO</t>
  </si>
  <si>
    <t>PAINEL</t>
  </si>
  <si>
    <t>PALMA SOLA</t>
  </si>
  <si>
    <t>PALMEIRA</t>
  </si>
  <si>
    <t>PALMITOS</t>
  </si>
  <si>
    <t>PAPANDUVA</t>
  </si>
  <si>
    <t>PARAISO</t>
  </si>
  <si>
    <t>PASSO DE TORRES</t>
  </si>
  <si>
    <t>PASSOS MAIA</t>
  </si>
  <si>
    <t>PAULO LOPES</t>
  </si>
  <si>
    <t>PEDRAS GRANDES</t>
  </si>
  <si>
    <t>PENHA</t>
  </si>
  <si>
    <t>PESCARIA BRAVA</t>
  </si>
  <si>
    <t>PINHEIRO PRETO</t>
  </si>
  <si>
    <t>PIRATUBA</t>
  </si>
  <si>
    <t>PONTE ALTA</t>
  </si>
  <si>
    <t>PONTE ALTA DO NORTE</t>
  </si>
  <si>
    <t>PORTO BELO</t>
  </si>
  <si>
    <t>PORTO UNIAO</t>
  </si>
  <si>
    <t>POUSO REDONDO</t>
  </si>
  <si>
    <t>PRAIA GRANDE</t>
  </si>
  <si>
    <t>PRESIDENTE CASTELO BRANCO</t>
  </si>
  <si>
    <t>PRESIDENTE GETULIO</t>
  </si>
  <si>
    <t>PRESIDENTE NEREU</t>
  </si>
  <si>
    <t>RANCHO QUEIMADO</t>
  </si>
  <si>
    <t>RIO DO CAMPO</t>
  </si>
  <si>
    <t>RIO DO OESTE</t>
  </si>
  <si>
    <t>RIO FORTUNA</t>
  </si>
  <si>
    <t>RIO RUFINO</t>
  </si>
  <si>
    <t>RIQUEZA</t>
  </si>
  <si>
    <t>RODEIO</t>
  </si>
  <si>
    <t>ROMELANDIA</t>
  </si>
  <si>
    <t>SALETE</t>
  </si>
  <si>
    <t>SALTINHO</t>
  </si>
  <si>
    <t>SALTO VELOSO</t>
  </si>
  <si>
    <t>SANTA CECILIA</t>
  </si>
  <si>
    <t>SANTA HELENA</t>
  </si>
  <si>
    <t>SANTA ROSA DE LIMA</t>
  </si>
  <si>
    <t>SANTA ROSA DO SUL</t>
  </si>
  <si>
    <t>SANTA TEREZINHA</t>
  </si>
  <si>
    <t>SANTA TEREZINHA DO PROGRESSO</t>
  </si>
  <si>
    <t>SANTIAGO DO SUL</t>
  </si>
  <si>
    <t>SANTO AMARO DA IMPERATRIZ</t>
  </si>
  <si>
    <t>SAO BERNARDINO</t>
  </si>
  <si>
    <t>SAO CARLOS</t>
  </si>
  <si>
    <t>SAO CRISTOVAO DO SUL</t>
  </si>
  <si>
    <t>SAO JOAO DO ITAPERIU</t>
  </si>
  <si>
    <t>SAO JOAO DO OESTE</t>
  </si>
  <si>
    <t>SAO JOAO DO SUL</t>
  </si>
  <si>
    <t>SAO JOAQUIM</t>
  </si>
  <si>
    <t>SAO JOSE</t>
  </si>
  <si>
    <t>SAO JOSE DO CEDRO</t>
  </si>
  <si>
    <t>SAO JOSE DO CERRITO</t>
  </si>
  <si>
    <t>SAO MARTINHO</t>
  </si>
  <si>
    <t>SAO MIGUEL DA BOA VISTA</t>
  </si>
  <si>
    <t>SAUDADES</t>
  </si>
  <si>
    <t>SERRA ALTA</t>
  </si>
  <si>
    <t>SIDEROPOLIS</t>
  </si>
  <si>
    <t>SOMBRIO</t>
  </si>
  <si>
    <t>SUL BRASIL</t>
  </si>
  <si>
    <t>TAIO</t>
  </si>
  <si>
    <t>TANGARA</t>
  </si>
  <si>
    <t>TIGRINHOS</t>
  </si>
  <si>
    <t>TIJUCAS</t>
  </si>
  <si>
    <t>TIMBE DO SUL</t>
  </si>
  <si>
    <t>TIMBO</t>
  </si>
  <si>
    <t>TIMBO GRANDE</t>
  </si>
  <si>
    <t>TREVISO</t>
  </si>
  <si>
    <t>TREZE DE MAIO</t>
  </si>
  <si>
    <t>TREZE TILIAS</t>
  </si>
  <si>
    <t>TROMBUDO CENTRAL</t>
  </si>
  <si>
    <t>TUNAPOLIS</t>
  </si>
  <si>
    <t>TURVO</t>
  </si>
  <si>
    <t>UNIAO DO OESTE</t>
  </si>
  <si>
    <t>URUBICI</t>
  </si>
  <si>
    <t>URUPEMA</t>
  </si>
  <si>
    <t>VARGEAO</t>
  </si>
  <si>
    <t>VARGEM</t>
  </si>
  <si>
    <t>VARGEM BONITA</t>
  </si>
  <si>
    <t>VIDAL RAMOS</t>
  </si>
  <si>
    <t>VIDEIRA</t>
  </si>
  <si>
    <t>VITOR MEIRELES</t>
  </si>
  <si>
    <t>WITMARSUM</t>
  </si>
  <si>
    <t>XANXERE</t>
  </si>
  <si>
    <t>XAVANTINA</t>
  </si>
  <si>
    <t>ZORTEA</t>
  </si>
  <si>
    <t>Total GE Total</t>
  </si>
  <si>
    <t>Total Geral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</si>
</sst>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Arial"/>
      <family val="2"/>
    </font>
    <font>
      <b/>
      <i/>
      <sz val="18"/>
      <color theme="1"/>
      <name val="Calibri"/>
      <family val="2"/>
      <scheme val="minor"/>
    </font>
    <font>
      <b/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 applyBorder="1" applyAlignment="1">
      <alignment horizontal="left" vertical="center" indent="5"/>
    </xf>
    <xf numFmtId="0" fontId="3" fillId="2" borderId="0" xfId="0" applyFont="1" applyFill="1" applyBorder="1" applyAlignment="1">
      <alignment horizontal="left" vertical="center" indent="6"/>
    </xf>
    <xf numFmtId="0" fontId="0" fillId="2" borderId="0" xfId="0" applyFill="1" applyAlignment="1">
      <alignment vertical="center"/>
    </xf>
    <xf numFmtId="0" fontId="5" fillId="2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>
      <alignment horizontal="left" vertical="center" indent="6"/>
    </xf>
    <xf numFmtId="0" fontId="0" fillId="3" borderId="0" xfId="0" applyFill="1" applyAlignment="1">
      <alignment vertical="center"/>
    </xf>
    <xf numFmtId="43" fontId="0" fillId="3" borderId="0" xfId="1" applyFont="1" applyFill="1" applyAlignment="1">
      <alignment vertical="center"/>
    </xf>
    <xf numFmtId="0" fontId="0" fillId="3" borderId="8" xfId="0" applyFill="1" applyBorder="1" applyAlignment="1">
      <alignment vertical="center"/>
    </xf>
    <xf numFmtId="3" fontId="0" fillId="3" borderId="8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3" fontId="0" fillId="3" borderId="9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3" fontId="0" fillId="3" borderId="10" xfId="0" applyNumberForma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3" fontId="2" fillId="4" borderId="6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3" fontId="0" fillId="3" borderId="3" xfId="0" applyNumberForma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3" fontId="0" fillId="3" borderId="0" xfId="0" applyNumberFormat="1" applyFill="1" applyAlignment="1">
      <alignment vertical="center"/>
    </xf>
    <xf numFmtId="43" fontId="2" fillId="4" borderId="1" xfId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/>
    </xf>
    <xf numFmtId="3" fontId="0" fillId="3" borderId="11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3" fontId="0" fillId="3" borderId="1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3" fontId="0" fillId="3" borderId="13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43" fontId="2" fillId="4" borderId="6" xfId="1" applyFont="1" applyFill="1" applyBorder="1" applyAlignment="1">
      <alignment horizontal="center" vertical="center"/>
    </xf>
    <xf numFmtId="165" fontId="0" fillId="3" borderId="0" xfId="1" applyNumberFormat="1" applyFont="1" applyFill="1" applyAlignment="1">
      <alignment vertical="center"/>
    </xf>
    <xf numFmtId="165" fontId="2" fillId="4" borderId="1" xfId="1" applyNumberFormat="1" applyFont="1" applyFill="1" applyBorder="1" applyAlignment="1">
      <alignment horizontal="center" vertical="center" wrapText="1"/>
    </xf>
    <xf numFmtId="165" fontId="2" fillId="4" borderId="6" xfId="1" applyNumberFormat="1" applyFont="1" applyFill="1" applyBorder="1" applyAlignment="1">
      <alignment horizontal="center" vertical="center"/>
    </xf>
    <xf numFmtId="43" fontId="0" fillId="3" borderId="12" xfId="1" applyFont="1" applyFill="1" applyBorder="1" applyAlignment="1">
      <alignment horizontal="center" vertical="center"/>
    </xf>
    <xf numFmtId="43" fontId="0" fillId="3" borderId="9" xfId="1" applyFont="1" applyFill="1" applyBorder="1" applyAlignment="1">
      <alignment horizontal="center" vertical="center"/>
    </xf>
    <xf numFmtId="43" fontId="0" fillId="3" borderId="10" xfId="1" applyFont="1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3" borderId="8" xfId="1" applyFont="1" applyFill="1" applyBorder="1" applyAlignment="1">
      <alignment horizontal="center" vertical="center"/>
    </xf>
    <xf numFmtId="43" fontId="0" fillId="3" borderId="13" xfId="1" applyFont="1" applyFill="1" applyBorder="1" applyAlignment="1">
      <alignment horizontal="center" vertical="center"/>
    </xf>
    <xf numFmtId="43" fontId="0" fillId="3" borderId="11" xfId="1" applyFont="1" applyFill="1" applyBorder="1" applyAlignment="1">
      <alignment horizontal="center" vertical="center"/>
    </xf>
    <xf numFmtId="165" fontId="0" fillId="3" borderId="12" xfId="1" applyNumberFormat="1" applyFont="1" applyFill="1" applyBorder="1" applyAlignment="1">
      <alignment horizontal="center" vertical="center"/>
    </xf>
    <xf numFmtId="165" fontId="0" fillId="3" borderId="9" xfId="1" applyNumberFormat="1" applyFont="1" applyFill="1" applyBorder="1" applyAlignment="1">
      <alignment horizontal="center" vertical="center"/>
    </xf>
    <xf numFmtId="165" fontId="0" fillId="3" borderId="10" xfId="1" applyNumberFormat="1" applyFont="1" applyFill="1" applyBorder="1" applyAlignment="1">
      <alignment horizontal="center" vertical="center"/>
    </xf>
    <xf numFmtId="165" fontId="0" fillId="3" borderId="3" xfId="1" applyNumberFormat="1" applyFont="1" applyFill="1" applyBorder="1" applyAlignment="1">
      <alignment horizontal="center" vertical="center"/>
    </xf>
    <xf numFmtId="165" fontId="0" fillId="3" borderId="8" xfId="1" applyNumberFormat="1" applyFont="1" applyFill="1" applyBorder="1" applyAlignment="1">
      <alignment horizontal="center" vertical="center"/>
    </xf>
    <xf numFmtId="165" fontId="0" fillId="3" borderId="13" xfId="1" applyNumberFormat="1" applyFont="1" applyFill="1" applyBorder="1" applyAlignment="1">
      <alignment horizontal="center" vertical="center"/>
    </xf>
    <xf numFmtId="165" fontId="0" fillId="3" borderId="11" xfId="1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6" fillId="6" borderId="6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64" fontId="6" fillId="6" borderId="6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43" fontId="0" fillId="3" borderId="0" xfId="1" applyFont="1" applyFill="1" applyAlignment="1">
      <alignment horizontal="center" vertical="center"/>
    </xf>
    <xf numFmtId="43" fontId="0" fillId="3" borderId="9" xfId="1" applyFont="1" applyFill="1" applyBorder="1" applyAlignment="1">
      <alignment vertical="center"/>
    </xf>
    <xf numFmtId="164" fontId="4" fillId="2" borderId="0" xfId="1" applyNumberFormat="1" applyFont="1" applyFill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43" fontId="2" fillId="4" borderId="4" xfId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428625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" y="0"/>
          <a:ext cx="428623" cy="428625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5"/>
  <sheetViews>
    <sheetView workbookViewId="0">
      <selection activeCell="I11" sqref="I11"/>
    </sheetView>
  </sheetViews>
  <sheetFormatPr defaultRowHeight="15"/>
  <cols>
    <col min="1" max="1" width="35.140625" style="6" customWidth="1"/>
    <col min="2" max="2" width="38.140625" style="6" customWidth="1"/>
    <col min="3" max="3" width="1.28515625" style="28" customWidth="1"/>
    <col min="4" max="4" width="10.140625" style="20" customWidth="1"/>
    <col min="5" max="5" width="1.28515625" style="28" customWidth="1"/>
    <col min="6" max="6" width="9" style="33" customWidth="1"/>
    <col min="7" max="7" width="13.140625" style="7" customWidth="1"/>
    <col min="8" max="16384" width="9.140625" style="6"/>
  </cols>
  <sheetData>
    <row r="1" spans="1:7" s="3" customFormat="1" ht="8.25" customHeight="1">
      <c r="A1" s="1" t="s">
        <v>295</v>
      </c>
      <c r="B1" s="2"/>
      <c r="C1" s="2"/>
      <c r="D1" s="65" t="s">
        <v>322</v>
      </c>
      <c r="E1" s="65"/>
      <c r="F1" s="65"/>
      <c r="G1" s="65"/>
    </row>
    <row r="2" spans="1:7" s="3" customFormat="1" ht="8.25" customHeight="1">
      <c r="A2" s="1" t="s">
        <v>296</v>
      </c>
      <c r="B2" s="2"/>
      <c r="C2" s="2"/>
      <c r="D2" s="65"/>
      <c r="E2" s="65"/>
      <c r="F2" s="65"/>
      <c r="G2" s="65"/>
    </row>
    <row r="3" spans="1:7" s="3" customFormat="1" ht="8.25" customHeight="1">
      <c r="A3" s="1" t="s">
        <v>297</v>
      </c>
      <c r="B3" s="2"/>
      <c r="C3" s="2"/>
      <c r="D3" s="65"/>
      <c r="E3" s="65"/>
      <c r="F3" s="65"/>
      <c r="G3" s="65"/>
    </row>
    <row r="4" spans="1:7" s="3" customFormat="1" ht="8.25" customHeight="1">
      <c r="A4" s="4" t="s">
        <v>298</v>
      </c>
      <c r="B4" s="5"/>
      <c r="C4" s="5"/>
      <c r="D4" s="65"/>
      <c r="E4" s="65"/>
      <c r="F4" s="65"/>
      <c r="G4" s="65"/>
    </row>
    <row r="5" spans="1:7" ht="15" customHeight="1" thickBot="1">
      <c r="D5" s="65"/>
      <c r="E5" s="65"/>
      <c r="F5" s="65"/>
      <c r="G5" s="65"/>
    </row>
    <row r="6" spans="1:7" ht="31.5" customHeight="1" thickBot="1">
      <c r="A6" s="66" t="s">
        <v>299</v>
      </c>
      <c r="B6" s="66" t="s">
        <v>300</v>
      </c>
      <c r="D6" s="70" t="s">
        <v>301</v>
      </c>
      <c r="F6" s="68" t="s">
        <v>321</v>
      </c>
      <c r="G6" s="69"/>
    </row>
    <row r="7" spans="1:7" ht="21" customHeight="1" thickBot="1">
      <c r="A7" s="67"/>
      <c r="B7" s="67"/>
      <c r="D7" s="71"/>
      <c r="F7" s="34" t="s">
        <v>319</v>
      </c>
      <c r="G7" s="21" t="s">
        <v>320</v>
      </c>
    </row>
    <row r="8" spans="1:7">
      <c r="A8" s="24" t="s">
        <v>302</v>
      </c>
      <c r="B8" s="24" t="s">
        <v>11</v>
      </c>
      <c r="C8" s="30"/>
      <c r="D8" s="25">
        <v>5987</v>
      </c>
      <c r="E8" s="29"/>
      <c r="F8" s="43">
        <f t="shared" ref="F8:F37" si="0">((D8*100%)/D$335)*F$335</f>
        <v>1.1686446269361237</v>
      </c>
      <c r="G8" s="36">
        <f>F8*556.72</f>
        <v>650.60783670787885</v>
      </c>
    </row>
    <row r="9" spans="1:7">
      <c r="A9" s="10" t="s">
        <v>302</v>
      </c>
      <c r="B9" s="10" t="s">
        <v>32</v>
      </c>
      <c r="C9" s="30"/>
      <c r="D9" s="11">
        <v>2808</v>
      </c>
      <c r="E9" s="29"/>
      <c r="F9" s="44">
        <f t="shared" si="0"/>
        <v>0.54811326414508688</v>
      </c>
      <c r="G9" s="37">
        <f t="shared" ref="G9:G37" si="1">F9*556.72</f>
        <v>305.14561641485278</v>
      </c>
    </row>
    <row r="10" spans="1:7">
      <c r="A10" s="10" t="s">
        <v>302</v>
      </c>
      <c r="B10" s="10" t="s">
        <v>33</v>
      </c>
      <c r="C10" s="30"/>
      <c r="D10" s="11">
        <v>1790</v>
      </c>
      <c r="E10" s="29"/>
      <c r="F10" s="44">
        <f t="shared" si="0"/>
        <v>0.34940268618935377</v>
      </c>
      <c r="G10" s="37">
        <f t="shared" si="1"/>
        <v>194.51946345533705</v>
      </c>
    </row>
    <row r="11" spans="1:7">
      <c r="A11" s="10" t="s">
        <v>302</v>
      </c>
      <c r="B11" s="10" t="s">
        <v>36</v>
      </c>
      <c r="C11" s="30"/>
      <c r="D11" s="11">
        <v>2700</v>
      </c>
      <c r="E11" s="29"/>
      <c r="F11" s="44">
        <f t="shared" si="0"/>
        <v>0.52703198475489121</v>
      </c>
      <c r="G11" s="37">
        <f t="shared" si="1"/>
        <v>293.40924655274307</v>
      </c>
    </row>
    <row r="12" spans="1:7">
      <c r="A12" s="10" t="s">
        <v>302</v>
      </c>
      <c r="B12" s="10" t="s">
        <v>43</v>
      </c>
      <c r="C12" s="30"/>
      <c r="D12" s="11">
        <v>2156</v>
      </c>
      <c r="E12" s="29"/>
      <c r="F12" s="44">
        <f t="shared" si="0"/>
        <v>0.42084479967835015</v>
      </c>
      <c r="G12" s="37">
        <f t="shared" si="1"/>
        <v>234.29271687693111</v>
      </c>
    </row>
    <row r="13" spans="1:7">
      <c r="A13" s="10" t="s">
        <v>302</v>
      </c>
      <c r="B13" s="10" t="s">
        <v>81</v>
      </c>
      <c r="C13" s="30"/>
      <c r="D13" s="11">
        <v>8505</v>
      </c>
      <c r="E13" s="29"/>
      <c r="F13" s="44">
        <f t="shared" si="0"/>
        <v>1.6601507519779073</v>
      </c>
      <c r="G13" s="37">
        <f t="shared" si="1"/>
        <v>924.23912664114061</v>
      </c>
    </row>
    <row r="14" spans="1:7">
      <c r="A14" s="10" t="s">
        <v>302</v>
      </c>
      <c r="B14" s="10" t="s">
        <v>82</v>
      </c>
      <c r="C14" s="30"/>
      <c r="D14" s="11">
        <v>15339</v>
      </c>
      <c r="E14" s="29"/>
      <c r="F14" s="44">
        <f t="shared" si="0"/>
        <v>2.9941272645019539</v>
      </c>
      <c r="G14" s="37">
        <f t="shared" si="1"/>
        <v>1666.8905306935278</v>
      </c>
    </row>
    <row r="15" spans="1:7">
      <c r="A15" s="10" t="s">
        <v>302</v>
      </c>
      <c r="B15" s="10" t="s">
        <v>89</v>
      </c>
      <c r="C15" s="30"/>
      <c r="D15" s="11">
        <v>1600</v>
      </c>
      <c r="E15" s="29"/>
      <c r="F15" s="44">
        <f t="shared" si="0"/>
        <v>0.31231525022512074</v>
      </c>
      <c r="G15" s="37">
        <f t="shared" si="1"/>
        <v>173.87214610532922</v>
      </c>
    </row>
    <row r="16" spans="1:7">
      <c r="A16" s="10" t="s">
        <v>302</v>
      </c>
      <c r="B16" s="10" t="s">
        <v>103</v>
      </c>
      <c r="C16" s="30"/>
      <c r="D16" s="11">
        <v>10374</v>
      </c>
      <c r="E16" s="29"/>
      <c r="F16" s="44">
        <f t="shared" si="0"/>
        <v>2.0249740036471264</v>
      </c>
      <c r="G16" s="37">
        <f t="shared" si="1"/>
        <v>1127.3435273104283</v>
      </c>
    </row>
    <row r="17" spans="1:7">
      <c r="A17" s="10" t="s">
        <v>302</v>
      </c>
      <c r="B17" s="10" t="s">
        <v>105</v>
      </c>
      <c r="C17" s="30"/>
      <c r="D17" s="11">
        <v>5097</v>
      </c>
      <c r="E17" s="29"/>
      <c r="F17" s="44">
        <f t="shared" si="0"/>
        <v>0.99491926899840022</v>
      </c>
      <c r="G17" s="37">
        <f t="shared" si="1"/>
        <v>553.89145543678944</v>
      </c>
    </row>
    <row r="18" spans="1:7">
      <c r="A18" s="10" t="s">
        <v>302</v>
      </c>
      <c r="B18" s="10" t="s">
        <v>119</v>
      </c>
      <c r="C18" s="30"/>
      <c r="D18" s="11">
        <v>8823</v>
      </c>
      <c r="E18" s="29"/>
      <c r="F18" s="44">
        <f t="shared" si="0"/>
        <v>1.7222234079601499</v>
      </c>
      <c r="G18" s="37">
        <f t="shared" si="1"/>
        <v>958.79621567957474</v>
      </c>
    </row>
    <row r="19" spans="1:7">
      <c r="A19" s="10" t="s">
        <v>302</v>
      </c>
      <c r="B19" s="10" t="s">
        <v>122</v>
      </c>
      <c r="C19" s="30"/>
      <c r="D19" s="11">
        <v>4139</v>
      </c>
      <c r="E19" s="29"/>
      <c r="F19" s="44">
        <f t="shared" si="0"/>
        <v>0.80792051292610922</v>
      </c>
      <c r="G19" s="37">
        <f t="shared" si="1"/>
        <v>449.78550795622357</v>
      </c>
    </row>
    <row r="20" spans="1:7">
      <c r="A20" s="10" t="s">
        <v>302</v>
      </c>
      <c r="B20" s="10" t="s">
        <v>130</v>
      </c>
      <c r="C20" s="30"/>
      <c r="D20" s="11">
        <v>16398</v>
      </c>
      <c r="E20" s="29"/>
      <c r="F20" s="44">
        <f t="shared" si="0"/>
        <v>3.2008409207447062</v>
      </c>
      <c r="G20" s="37">
        <f t="shared" si="1"/>
        <v>1781.972157396993</v>
      </c>
    </row>
    <row r="21" spans="1:7">
      <c r="A21" s="10" t="s">
        <v>302</v>
      </c>
      <c r="B21" s="10" t="s">
        <v>159</v>
      </c>
      <c r="C21" s="30"/>
      <c r="D21" s="11">
        <v>24345</v>
      </c>
      <c r="E21" s="29"/>
      <c r="F21" s="44">
        <f t="shared" si="0"/>
        <v>4.7520717292066026</v>
      </c>
      <c r="G21" s="37">
        <f t="shared" si="1"/>
        <v>2645.5733730839002</v>
      </c>
    </row>
    <row r="22" spans="1:7">
      <c r="A22" s="10" t="s">
        <v>302</v>
      </c>
      <c r="B22" s="10" t="s">
        <v>164</v>
      </c>
      <c r="C22" s="30"/>
      <c r="D22" s="11">
        <v>4169</v>
      </c>
      <c r="E22" s="29"/>
      <c r="F22" s="44">
        <f t="shared" si="0"/>
        <v>0.81377642386783022</v>
      </c>
      <c r="G22" s="37">
        <f t="shared" si="1"/>
        <v>453.04561069569849</v>
      </c>
    </row>
    <row r="23" spans="1:7">
      <c r="A23" s="10" t="s">
        <v>302</v>
      </c>
      <c r="B23" s="10" t="s">
        <v>165</v>
      </c>
      <c r="C23" s="30"/>
      <c r="D23" s="11">
        <v>11189</v>
      </c>
      <c r="E23" s="29"/>
      <c r="F23" s="44">
        <f t="shared" si="0"/>
        <v>2.1840595842305475</v>
      </c>
      <c r="G23" s="37">
        <f t="shared" si="1"/>
        <v>1215.9096517328305</v>
      </c>
    </row>
    <row r="24" spans="1:7">
      <c r="A24" s="10" t="s">
        <v>302</v>
      </c>
      <c r="B24" s="10" t="s">
        <v>183</v>
      </c>
      <c r="C24" s="30"/>
      <c r="D24" s="11">
        <v>7652</v>
      </c>
      <c r="E24" s="29"/>
      <c r="F24" s="44">
        <f t="shared" si="0"/>
        <v>1.4936476842016397</v>
      </c>
      <c r="G24" s="37">
        <f t="shared" si="1"/>
        <v>831.54353874873686</v>
      </c>
    </row>
    <row r="25" spans="1:7">
      <c r="A25" s="10" t="s">
        <v>302</v>
      </c>
      <c r="B25" s="10" t="s">
        <v>187</v>
      </c>
      <c r="C25" s="30"/>
      <c r="D25" s="11">
        <v>3763</v>
      </c>
      <c r="E25" s="29"/>
      <c r="F25" s="44">
        <f t="shared" si="0"/>
        <v>0.73452642912320587</v>
      </c>
      <c r="G25" s="37">
        <f t="shared" si="1"/>
        <v>408.92555362147118</v>
      </c>
    </row>
    <row r="26" spans="1:7">
      <c r="A26" s="10" t="s">
        <v>302</v>
      </c>
      <c r="B26" s="10" t="s">
        <v>211</v>
      </c>
      <c r="C26" s="30"/>
      <c r="D26" s="11">
        <v>2877</v>
      </c>
      <c r="E26" s="29"/>
      <c r="F26" s="44">
        <f t="shared" si="0"/>
        <v>0.56158185931104521</v>
      </c>
      <c r="G26" s="37">
        <f t="shared" si="1"/>
        <v>312.6438527156451</v>
      </c>
    </row>
    <row r="27" spans="1:7">
      <c r="A27" s="10" t="s">
        <v>302</v>
      </c>
      <c r="B27" s="10" t="s">
        <v>224</v>
      </c>
      <c r="C27" s="30"/>
      <c r="D27" s="11">
        <v>5220</v>
      </c>
      <c r="E27" s="29"/>
      <c r="F27" s="44">
        <f t="shared" si="0"/>
        <v>1.0189285038594562</v>
      </c>
      <c r="G27" s="37">
        <f t="shared" si="1"/>
        <v>567.25787666863653</v>
      </c>
    </row>
    <row r="28" spans="1:7">
      <c r="A28" s="10" t="s">
        <v>302</v>
      </c>
      <c r="B28" s="10" t="s">
        <v>226</v>
      </c>
      <c r="C28" s="30"/>
      <c r="D28" s="11">
        <v>3897</v>
      </c>
      <c r="E28" s="29"/>
      <c r="F28" s="44">
        <f t="shared" si="0"/>
        <v>0.76068283132955961</v>
      </c>
      <c r="G28" s="37">
        <f t="shared" si="1"/>
        <v>423.48734585779243</v>
      </c>
    </row>
    <row r="29" spans="1:7">
      <c r="A29" s="10" t="s">
        <v>302</v>
      </c>
      <c r="B29" s="10" t="s">
        <v>230</v>
      </c>
      <c r="C29" s="30"/>
      <c r="D29" s="11">
        <v>2309</v>
      </c>
      <c r="E29" s="29"/>
      <c r="F29" s="44">
        <f t="shared" si="0"/>
        <v>0.45070994548112736</v>
      </c>
      <c r="G29" s="37">
        <f t="shared" si="1"/>
        <v>250.91924084825322</v>
      </c>
    </row>
    <row r="30" spans="1:7">
      <c r="A30" s="10" t="s">
        <v>302</v>
      </c>
      <c r="B30" s="10" t="s">
        <v>234</v>
      </c>
      <c r="C30" s="30"/>
      <c r="D30" s="11">
        <v>2666</v>
      </c>
      <c r="E30" s="29"/>
      <c r="F30" s="44">
        <f t="shared" si="0"/>
        <v>0.5203952856876074</v>
      </c>
      <c r="G30" s="37">
        <f t="shared" si="1"/>
        <v>289.71446344800478</v>
      </c>
    </row>
    <row r="31" spans="1:7">
      <c r="A31" s="10" t="s">
        <v>302</v>
      </c>
      <c r="B31" s="10" t="s">
        <v>246</v>
      </c>
      <c r="C31" s="30"/>
      <c r="D31" s="11">
        <v>6260</v>
      </c>
      <c r="E31" s="29"/>
      <c r="F31" s="44">
        <f t="shared" si="0"/>
        <v>1.2219334165057849</v>
      </c>
      <c r="G31" s="37">
        <f t="shared" si="1"/>
        <v>680.27477163710057</v>
      </c>
    </row>
    <row r="32" spans="1:7">
      <c r="A32" s="10" t="s">
        <v>302</v>
      </c>
      <c r="B32" s="10" t="s">
        <v>250</v>
      </c>
      <c r="C32" s="30"/>
      <c r="D32" s="11">
        <v>13901</v>
      </c>
      <c r="E32" s="29"/>
      <c r="F32" s="44">
        <f t="shared" si="0"/>
        <v>2.7134339333621273</v>
      </c>
      <c r="G32" s="37">
        <f t="shared" si="1"/>
        <v>1510.6229393813637</v>
      </c>
    </row>
    <row r="33" spans="1:7">
      <c r="A33" s="10" t="s">
        <v>302</v>
      </c>
      <c r="B33" s="10" t="s">
        <v>255</v>
      </c>
      <c r="C33" s="30"/>
      <c r="D33" s="11">
        <v>1872</v>
      </c>
      <c r="E33" s="29"/>
      <c r="F33" s="44">
        <f t="shared" si="0"/>
        <v>0.36540884276339125</v>
      </c>
      <c r="G33" s="37">
        <f t="shared" si="1"/>
        <v>203.43041094323519</v>
      </c>
    </row>
    <row r="34" spans="1:7">
      <c r="A34" s="10" t="s">
        <v>302</v>
      </c>
      <c r="B34" s="10" t="s">
        <v>256</v>
      </c>
      <c r="C34" s="30"/>
      <c r="D34" s="11">
        <v>38984</v>
      </c>
      <c r="E34" s="29"/>
      <c r="F34" s="44">
        <f t="shared" si="0"/>
        <v>7.609561071735067</v>
      </c>
      <c r="G34" s="37">
        <f t="shared" si="1"/>
        <v>4236.3948398563471</v>
      </c>
    </row>
    <row r="35" spans="1:7">
      <c r="A35" s="10" t="s">
        <v>302</v>
      </c>
      <c r="B35" s="10" t="s">
        <v>258</v>
      </c>
      <c r="C35" s="30"/>
      <c r="D35" s="11">
        <v>9524</v>
      </c>
      <c r="E35" s="29"/>
      <c r="F35" s="44">
        <f t="shared" si="0"/>
        <v>1.859056526965031</v>
      </c>
      <c r="G35" s="37">
        <f t="shared" si="1"/>
        <v>1034.9739496919722</v>
      </c>
    </row>
    <row r="36" spans="1:7">
      <c r="A36" s="10" t="s">
        <v>302</v>
      </c>
      <c r="B36" s="10" t="s">
        <v>267</v>
      </c>
      <c r="C36" s="30"/>
      <c r="D36" s="11">
        <v>1720</v>
      </c>
      <c r="E36" s="29"/>
      <c r="F36" s="44">
        <f t="shared" si="0"/>
        <v>0.33573889399200479</v>
      </c>
      <c r="G36" s="37">
        <f t="shared" si="1"/>
        <v>186.91255706322892</v>
      </c>
    </row>
    <row r="37" spans="1:7" ht="15.75" thickBot="1">
      <c r="A37" s="12" t="s">
        <v>302</v>
      </c>
      <c r="B37" s="12" t="s">
        <v>278</v>
      </c>
      <c r="C37" s="30"/>
      <c r="D37" s="13">
        <v>4628</v>
      </c>
      <c r="E37" s="29"/>
      <c r="F37" s="45">
        <f t="shared" si="0"/>
        <v>0.90337186127616176</v>
      </c>
      <c r="G37" s="38">
        <f t="shared" si="1"/>
        <v>502.92518260966477</v>
      </c>
    </row>
    <row r="38" spans="1:7" ht="15.75" thickBot="1">
      <c r="A38" s="14" t="str">
        <f>A37</f>
        <v>4201 - Extremo Oeste</v>
      </c>
      <c r="B38" s="14" t="s">
        <v>0</v>
      </c>
      <c r="C38" s="30"/>
      <c r="D38" s="16">
        <f>SUM(D8:D37)</f>
        <v>230692</v>
      </c>
      <c r="E38" s="29"/>
      <c r="F38" s="35">
        <f t="shared" ref="F38:G38" si="2">SUM(F8:F37)</f>
        <v>45.030393565583466</v>
      </c>
      <c r="G38" s="32">
        <f t="shared" si="2"/>
        <v>25069.320705831633</v>
      </c>
    </row>
    <row r="39" spans="1:7" ht="5.25" customHeight="1" thickBot="1">
      <c r="A39" s="17"/>
      <c r="B39" s="17"/>
      <c r="D39" s="18"/>
      <c r="E39" s="30"/>
      <c r="F39" s="46"/>
      <c r="G39" s="39"/>
    </row>
    <row r="40" spans="1:7" s="15" customFormat="1">
      <c r="A40" s="8" t="s">
        <v>303</v>
      </c>
      <c r="B40" s="8" t="s">
        <v>2</v>
      </c>
      <c r="C40" s="30"/>
      <c r="D40" s="9">
        <v>17717</v>
      </c>
      <c r="E40" s="29"/>
      <c r="F40" s="47">
        <f t="shared" ref="F40:F60" si="3">((D40*100%)/D$335)*F$335</f>
        <v>3.4583058051490396</v>
      </c>
      <c r="G40" s="40">
        <f t="shared" ref="G40:G60" si="4">F40*556.72</f>
        <v>1925.3080078425735</v>
      </c>
    </row>
    <row r="41" spans="1:7">
      <c r="A41" s="10" t="s">
        <v>303</v>
      </c>
      <c r="B41" s="10" t="s">
        <v>42</v>
      </c>
      <c r="C41" s="30"/>
      <c r="D41" s="11">
        <v>2821</v>
      </c>
      <c r="E41" s="29"/>
      <c r="F41" s="44">
        <f t="shared" si="3"/>
        <v>0.55065082555316591</v>
      </c>
      <c r="G41" s="37">
        <f t="shared" si="4"/>
        <v>306.55832760195852</v>
      </c>
    </row>
    <row r="42" spans="1:7">
      <c r="A42" s="10" t="s">
        <v>303</v>
      </c>
      <c r="B42" s="10" t="s">
        <v>57</v>
      </c>
      <c r="C42" s="30"/>
      <c r="D42" s="11">
        <v>8993</v>
      </c>
      <c r="E42" s="29"/>
      <c r="F42" s="44">
        <f t="shared" si="3"/>
        <v>1.7554069032965691</v>
      </c>
      <c r="G42" s="37">
        <f t="shared" si="4"/>
        <v>977.27013120326603</v>
      </c>
    </row>
    <row r="43" spans="1:7">
      <c r="A43" s="10" t="s">
        <v>303</v>
      </c>
      <c r="B43" s="10" t="s">
        <v>74</v>
      </c>
      <c r="C43" s="30"/>
      <c r="D43" s="11">
        <v>2534</v>
      </c>
      <c r="E43" s="29"/>
      <c r="F43" s="44">
        <f t="shared" si="3"/>
        <v>0.49462927754403496</v>
      </c>
      <c r="G43" s="37">
        <f t="shared" si="4"/>
        <v>275.37001139431516</v>
      </c>
    </row>
    <row r="44" spans="1:7">
      <c r="A44" s="10" t="s">
        <v>303</v>
      </c>
      <c r="B44" s="10" t="s">
        <v>85</v>
      </c>
      <c r="C44" s="30"/>
      <c r="D44" s="11">
        <v>3151</v>
      </c>
      <c r="E44" s="29"/>
      <c r="F44" s="44">
        <f t="shared" si="3"/>
        <v>0.61506584591209712</v>
      </c>
      <c r="G44" s="37">
        <f t="shared" si="4"/>
        <v>342.41945773618272</v>
      </c>
    </row>
    <row r="45" spans="1:7">
      <c r="A45" s="10" t="s">
        <v>303</v>
      </c>
      <c r="B45" s="10" t="s">
        <v>88</v>
      </c>
      <c r="C45" s="30"/>
      <c r="D45" s="11">
        <v>10771</v>
      </c>
      <c r="E45" s="29"/>
      <c r="F45" s="44">
        <f t="shared" si="3"/>
        <v>2.1024672251092347</v>
      </c>
      <c r="G45" s="37">
        <f t="shared" si="4"/>
        <v>1170.4855535628133</v>
      </c>
    </row>
    <row r="46" spans="1:7">
      <c r="A46" s="10" t="s">
        <v>303</v>
      </c>
      <c r="B46" s="10" t="s">
        <v>95</v>
      </c>
      <c r="C46" s="30"/>
      <c r="D46" s="11">
        <v>3217</v>
      </c>
      <c r="E46" s="29"/>
      <c r="F46" s="44">
        <f t="shared" si="3"/>
        <v>0.62794884998388334</v>
      </c>
      <c r="G46" s="37">
        <f t="shared" si="4"/>
        <v>349.59168376302756</v>
      </c>
    </row>
    <row r="47" spans="1:7">
      <c r="A47" s="10" t="s">
        <v>303</v>
      </c>
      <c r="B47" s="10" t="s">
        <v>120</v>
      </c>
      <c r="C47" s="30"/>
      <c r="D47" s="11">
        <v>7262</v>
      </c>
      <c r="E47" s="29"/>
      <c r="F47" s="44">
        <f t="shared" si="3"/>
        <v>1.4175208419592666</v>
      </c>
      <c r="G47" s="37">
        <f t="shared" si="4"/>
        <v>789.162203135563</v>
      </c>
    </row>
    <row r="48" spans="1:7">
      <c r="A48" s="10" t="s">
        <v>303</v>
      </c>
      <c r="B48" s="10" t="s">
        <v>141</v>
      </c>
      <c r="C48" s="30"/>
      <c r="D48" s="11">
        <v>2142</v>
      </c>
      <c r="E48" s="29"/>
      <c r="F48" s="44">
        <f t="shared" si="3"/>
        <v>0.41811204123888035</v>
      </c>
      <c r="G48" s="37">
        <f t="shared" si="4"/>
        <v>232.77133559850947</v>
      </c>
    </row>
    <row r="49" spans="1:7">
      <c r="A49" s="10" t="s">
        <v>303</v>
      </c>
      <c r="B49" s="10" t="s">
        <v>145</v>
      </c>
      <c r="C49" s="30"/>
      <c r="D49" s="11">
        <v>1470</v>
      </c>
      <c r="E49" s="29"/>
      <c r="F49" s="44">
        <f t="shared" si="3"/>
        <v>0.28693963614432966</v>
      </c>
      <c r="G49" s="37">
        <f t="shared" si="4"/>
        <v>159.7450342342712</v>
      </c>
    </row>
    <row r="50" spans="1:7">
      <c r="A50" s="10" t="s">
        <v>303</v>
      </c>
      <c r="B50" s="10" t="s">
        <v>160</v>
      </c>
      <c r="C50" s="30"/>
      <c r="D50" s="11">
        <v>1999</v>
      </c>
      <c r="E50" s="29"/>
      <c r="F50" s="44">
        <f t="shared" si="3"/>
        <v>0.39019886575001017</v>
      </c>
      <c r="G50" s="37">
        <f t="shared" si="4"/>
        <v>217.23151254034568</v>
      </c>
    </row>
    <row r="51" spans="1:7">
      <c r="A51" s="10" t="s">
        <v>303</v>
      </c>
      <c r="B51" s="10" t="s">
        <v>175</v>
      </c>
      <c r="C51" s="30"/>
      <c r="D51" s="11">
        <v>2606</v>
      </c>
      <c r="E51" s="29"/>
      <c r="F51" s="44">
        <f t="shared" si="3"/>
        <v>0.5086834638041654</v>
      </c>
      <c r="G51" s="37">
        <f t="shared" si="4"/>
        <v>283.194257969055</v>
      </c>
    </row>
    <row r="52" spans="1:7">
      <c r="A52" s="10" t="s">
        <v>303</v>
      </c>
      <c r="B52" s="10" t="s">
        <v>179</v>
      </c>
      <c r="C52" s="30"/>
      <c r="D52" s="11">
        <v>2263</v>
      </c>
      <c r="E52" s="29"/>
      <c r="F52" s="44">
        <f t="shared" si="3"/>
        <v>0.4417308820371551</v>
      </c>
      <c r="G52" s="37">
        <f t="shared" si="4"/>
        <v>245.92041664772501</v>
      </c>
    </row>
    <row r="53" spans="1:7">
      <c r="A53" s="10" t="s">
        <v>303</v>
      </c>
      <c r="B53" s="10" t="s">
        <v>189</v>
      </c>
      <c r="C53" s="30"/>
      <c r="D53" s="11">
        <v>4314</v>
      </c>
      <c r="E53" s="29"/>
      <c r="F53" s="44">
        <f t="shared" si="3"/>
        <v>0.8420799934194817</v>
      </c>
      <c r="G53" s="37">
        <f t="shared" si="4"/>
        <v>468.80277393649385</v>
      </c>
    </row>
    <row r="54" spans="1:7">
      <c r="A54" s="10" t="s">
        <v>303</v>
      </c>
      <c r="B54" s="10" t="s">
        <v>203</v>
      </c>
      <c r="C54" s="30"/>
      <c r="D54" s="11">
        <v>11452</v>
      </c>
      <c r="E54" s="29"/>
      <c r="F54" s="44">
        <f t="shared" si="3"/>
        <v>2.2353964034863014</v>
      </c>
      <c r="G54" s="37">
        <f t="shared" si="4"/>
        <v>1244.4898857488938</v>
      </c>
    </row>
    <row r="55" spans="1:7">
      <c r="A55" s="10" t="s">
        <v>303</v>
      </c>
      <c r="B55" s="10" t="s">
        <v>238</v>
      </c>
      <c r="C55" s="30"/>
      <c r="D55" s="11">
        <v>2545</v>
      </c>
      <c r="E55" s="29"/>
      <c r="F55" s="44">
        <f t="shared" si="3"/>
        <v>0.49677644488933265</v>
      </c>
      <c r="G55" s="37">
        <f t="shared" si="4"/>
        <v>276.56538239878927</v>
      </c>
    </row>
    <row r="56" spans="1:7">
      <c r="A56" s="10" t="s">
        <v>303</v>
      </c>
      <c r="B56" s="10" t="s">
        <v>242</v>
      </c>
      <c r="C56" s="30"/>
      <c r="D56" s="11">
        <v>9516</v>
      </c>
      <c r="E56" s="29"/>
      <c r="F56" s="44">
        <f t="shared" si="3"/>
        <v>1.8574949507139054</v>
      </c>
      <c r="G56" s="37">
        <f t="shared" si="4"/>
        <v>1034.1045889614454</v>
      </c>
    </row>
    <row r="57" spans="1:7">
      <c r="A57" s="10" t="s">
        <v>303</v>
      </c>
      <c r="B57" s="10" t="s">
        <v>252</v>
      </c>
      <c r="C57" s="30"/>
      <c r="D57" s="11">
        <v>23245</v>
      </c>
      <c r="E57" s="29"/>
      <c r="F57" s="44">
        <f t="shared" si="3"/>
        <v>4.5373549946768321</v>
      </c>
      <c r="G57" s="37">
        <f t="shared" si="4"/>
        <v>2526.036272636486</v>
      </c>
    </row>
    <row r="58" spans="1:7">
      <c r="A58" s="10" t="s">
        <v>303</v>
      </c>
      <c r="B58" s="10" t="s">
        <v>284</v>
      </c>
      <c r="C58" s="30"/>
      <c r="D58" s="11">
        <v>3590</v>
      </c>
      <c r="E58" s="29"/>
      <c r="F58" s="44">
        <f t="shared" si="3"/>
        <v>0.70075734269261458</v>
      </c>
      <c r="G58" s="37">
        <f t="shared" si="4"/>
        <v>390.12562782383242</v>
      </c>
    </row>
    <row r="59" spans="1:7">
      <c r="A59" s="10" t="s">
        <v>303</v>
      </c>
      <c r="B59" s="10" t="s">
        <v>291</v>
      </c>
      <c r="C59" s="30"/>
      <c r="D59" s="11">
        <v>48370</v>
      </c>
      <c r="E59" s="29"/>
      <c r="F59" s="44">
        <f t="shared" si="3"/>
        <v>9.44168040836818</v>
      </c>
      <c r="G59" s="37">
        <f t="shared" si="4"/>
        <v>5256.372316946733</v>
      </c>
    </row>
    <row r="60" spans="1:7" ht="15.75" thickBot="1">
      <c r="A60" s="10" t="s">
        <v>303</v>
      </c>
      <c r="B60" s="10" t="s">
        <v>293</v>
      </c>
      <c r="C60" s="30"/>
      <c r="D60" s="11">
        <v>27630</v>
      </c>
      <c r="E60" s="29"/>
      <c r="F60" s="44">
        <f t="shared" si="3"/>
        <v>5.3932939773250528</v>
      </c>
      <c r="G60" s="37">
        <f t="shared" si="4"/>
        <v>3002.5546230564037</v>
      </c>
    </row>
    <row r="61" spans="1:7" ht="15.75" thickBot="1">
      <c r="A61" s="14" t="str">
        <f>A60</f>
        <v>4202 - Xanxerê</v>
      </c>
      <c r="B61" s="14" t="s">
        <v>0</v>
      </c>
      <c r="C61" s="30"/>
      <c r="D61" s="16">
        <f>SUM(D40:D60)</f>
        <v>197608</v>
      </c>
      <c r="E61" s="29"/>
      <c r="F61" s="35">
        <f t="shared" ref="F61:G61" si="5">SUM(F40:F60)</f>
        <v>38.572494979053531</v>
      </c>
      <c r="G61" s="32">
        <f t="shared" si="5"/>
        <v>21474.079404738681</v>
      </c>
    </row>
    <row r="62" spans="1:7" ht="5.25" customHeight="1" thickBot="1">
      <c r="A62" s="17"/>
      <c r="B62" s="17"/>
      <c r="D62" s="18"/>
      <c r="E62" s="30"/>
      <c r="F62" s="46"/>
      <c r="G62" s="39"/>
    </row>
    <row r="63" spans="1:7">
      <c r="A63" s="10" t="s">
        <v>304</v>
      </c>
      <c r="B63" s="10" t="s">
        <v>6</v>
      </c>
      <c r="C63" s="30"/>
      <c r="D63" s="11">
        <v>6379</v>
      </c>
      <c r="E63" s="29"/>
      <c r="F63" s="44">
        <f t="shared" ref="F63:F87" si="6">((D63*100%)/D$335)*F$335</f>
        <v>1.2451618632412782</v>
      </c>
      <c r="G63" s="37">
        <f t="shared" ref="G63:G87" si="7">F63*556.72</f>
        <v>693.20651250368439</v>
      </c>
    </row>
    <row r="64" spans="1:7">
      <c r="A64" s="10" t="s">
        <v>304</v>
      </c>
      <c r="B64" s="10" t="s">
        <v>7</v>
      </c>
      <c r="C64" s="30"/>
      <c r="D64" s="11">
        <v>2408</v>
      </c>
      <c r="E64" s="29"/>
      <c r="F64" s="44">
        <f t="shared" si="6"/>
        <v>0.47003445158880669</v>
      </c>
      <c r="G64" s="37">
        <f t="shared" si="7"/>
        <v>261.67757988852048</v>
      </c>
    </row>
    <row r="65" spans="1:7" s="15" customFormat="1">
      <c r="A65" s="10" t="s">
        <v>304</v>
      </c>
      <c r="B65" s="10" t="s">
        <v>52</v>
      </c>
      <c r="C65" s="30"/>
      <c r="D65" s="11">
        <v>6243</v>
      </c>
      <c r="E65" s="29"/>
      <c r="F65" s="44">
        <f t="shared" si="6"/>
        <v>1.2186150669721429</v>
      </c>
      <c r="G65" s="37">
        <f t="shared" si="7"/>
        <v>678.42738008473145</v>
      </c>
    </row>
    <row r="66" spans="1:7">
      <c r="A66" s="10" t="s">
        <v>304</v>
      </c>
      <c r="B66" s="10" t="s">
        <v>65</v>
      </c>
      <c r="C66" s="30"/>
      <c r="D66" s="11">
        <v>4028</v>
      </c>
      <c r="E66" s="29"/>
      <c r="F66" s="44">
        <f t="shared" si="6"/>
        <v>0.78625364244174134</v>
      </c>
      <c r="G66" s="37">
        <f t="shared" si="7"/>
        <v>437.72312782016627</v>
      </c>
    </row>
    <row r="67" spans="1:7">
      <c r="A67" s="10" t="s">
        <v>304</v>
      </c>
      <c r="B67" s="10" t="s">
        <v>69</v>
      </c>
      <c r="C67" s="30"/>
      <c r="D67" s="11">
        <v>205795</v>
      </c>
      <c r="E67" s="29"/>
      <c r="F67" s="44">
        <f t="shared" si="6"/>
        <v>40.170573075049198</v>
      </c>
      <c r="G67" s="37">
        <f t="shared" si="7"/>
        <v>22363.761442341391</v>
      </c>
    </row>
    <row r="68" spans="1:7">
      <c r="A68" s="10" t="s">
        <v>304</v>
      </c>
      <c r="B68" s="10" t="s">
        <v>72</v>
      </c>
      <c r="C68" s="30"/>
      <c r="D68" s="11">
        <v>4184</v>
      </c>
      <c r="E68" s="29"/>
      <c r="F68" s="44">
        <f t="shared" si="6"/>
        <v>0.81670437933869067</v>
      </c>
      <c r="G68" s="37">
        <f t="shared" si="7"/>
        <v>454.67566206543592</v>
      </c>
    </row>
    <row r="69" spans="1:7">
      <c r="A69" s="10" t="s">
        <v>304</v>
      </c>
      <c r="B69" s="10" t="s">
        <v>73</v>
      </c>
      <c r="C69" s="30"/>
      <c r="D69" s="11">
        <v>10201</v>
      </c>
      <c r="E69" s="29"/>
      <c r="F69" s="44">
        <f t="shared" si="6"/>
        <v>1.9912049172165351</v>
      </c>
      <c r="G69" s="37">
        <f t="shared" si="7"/>
        <v>1108.5436015127896</v>
      </c>
    </row>
    <row r="70" spans="1:7">
      <c r="A70" s="10" t="s">
        <v>304</v>
      </c>
      <c r="B70" s="10" t="s">
        <v>78</v>
      </c>
      <c r="C70" s="30"/>
      <c r="D70" s="11">
        <v>10982</v>
      </c>
      <c r="E70" s="29"/>
      <c r="F70" s="44">
        <f t="shared" si="6"/>
        <v>2.1436537987326725</v>
      </c>
      <c r="G70" s="37">
        <f t="shared" si="7"/>
        <v>1193.4149428304536</v>
      </c>
    </row>
    <row r="71" spans="1:7">
      <c r="A71" s="10" t="s">
        <v>304</v>
      </c>
      <c r="B71" s="10" t="s">
        <v>79</v>
      </c>
      <c r="C71" s="30"/>
      <c r="D71" s="11">
        <v>1943</v>
      </c>
      <c r="E71" s="29"/>
      <c r="F71" s="44">
        <f t="shared" si="6"/>
        <v>0.37926783199213099</v>
      </c>
      <c r="G71" s="37">
        <f t="shared" si="7"/>
        <v>211.14598742665916</v>
      </c>
    </row>
    <row r="72" spans="1:7">
      <c r="A72" s="10" t="s">
        <v>304</v>
      </c>
      <c r="B72" s="10" t="s">
        <v>91</v>
      </c>
      <c r="C72" s="30"/>
      <c r="D72" s="11">
        <v>2576</v>
      </c>
      <c r="E72" s="29"/>
      <c r="F72" s="44">
        <f t="shared" si="6"/>
        <v>0.50282755286244429</v>
      </c>
      <c r="G72" s="37">
        <f t="shared" si="7"/>
        <v>279.93415522958003</v>
      </c>
    </row>
    <row r="73" spans="1:7">
      <c r="A73" s="10" t="s">
        <v>304</v>
      </c>
      <c r="B73" s="10" t="s">
        <v>106</v>
      </c>
      <c r="C73" s="30"/>
      <c r="D73" s="11">
        <v>4739</v>
      </c>
      <c r="E73" s="29"/>
      <c r="F73" s="44">
        <f t="shared" si="6"/>
        <v>0.92503873176052942</v>
      </c>
      <c r="G73" s="37">
        <f t="shared" si="7"/>
        <v>514.98756274572202</v>
      </c>
    </row>
    <row r="74" spans="1:7">
      <c r="A74" s="10" t="s">
        <v>304</v>
      </c>
      <c r="B74" s="10" t="s">
        <v>124</v>
      </c>
      <c r="C74" s="30"/>
      <c r="D74" s="11">
        <v>2025</v>
      </c>
      <c r="E74" s="29"/>
      <c r="F74" s="44">
        <f t="shared" si="6"/>
        <v>0.39527398856616841</v>
      </c>
      <c r="G74" s="37">
        <f t="shared" si="7"/>
        <v>220.05693491455727</v>
      </c>
    </row>
    <row r="75" spans="1:7">
      <c r="A75" s="10" t="s">
        <v>304</v>
      </c>
      <c r="B75" s="10" t="s">
        <v>137</v>
      </c>
      <c r="C75" s="30"/>
      <c r="D75" s="11">
        <v>1672</v>
      </c>
      <c r="E75" s="29"/>
      <c r="F75" s="44">
        <f t="shared" si="6"/>
        <v>0.32636943648525113</v>
      </c>
      <c r="G75" s="37">
        <f t="shared" si="7"/>
        <v>181.69639268006901</v>
      </c>
    </row>
    <row r="76" spans="1:7">
      <c r="A76" s="10" t="s">
        <v>304</v>
      </c>
      <c r="B76" s="10" t="s">
        <v>171</v>
      </c>
      <c r="C76" s="30"/>
      <c r="D76" s="11">
        <v>4729</v>
      </c>
      <c r="E76" s="29"/>
      <c r="F76" s="44">
        <f t="shared" si="6"/>
        <v>0.92308676144662238</v>
      </c>
      <c r="G76" s="37">
        <f t="shared" si="7"/>
        <v>513.90086183256369</v>
      </c>
    </row>
    <row r="77" spans="1:7">
      <c r="A77" s="10" t="s">
        <v>304</v>
      </c>
      <c r="B77" s="10" t="s">
        <v>172</v>
      </c>
      <c r="C77" s="30"/>
      <c r="D77" s="11">
        <v>4339</v>
      </c>
      <c r="E77" s="29"/>
      <c r="F77" s="44">
        <f t="shared" si="6"/>
        <v>0.84695991920424929</v>
      </c>
      <c r="G77" s="37">
        <f t="shared" si="7"/>
        <v>471.51952621938966</v>
      </c>
    </row>
    <row r="78" spans="1:7">
      <c r="A78" s="10" t="s">
        <v>304</v>
      </c>
      <c r="B78" s="10" t="s">
        <v>185</v>
      </c>
      <c r="C78" s="30"/>
      <c r="D78" s="11">
        <v>16262</v>
      </c>
      <c r="E78" s="29"/>
      <c r="F78" s="44">
        <f t="shared" si="6"/>
        <v>3.1742941244755709</v>
      </c>
      <c r="G78" s="37">
        <f t="shared" si="7"/>
        <v>1767.1930249780398</v>
      </c>
    </row>
    <row r="79" spans="1:7">
      <c r="A79" s="10" t="s">
        <v>304</v>
      </c>
      <c r="B79" s="10" t="s">
        <v>196</v>
      </c>
      <c r="C79" s="30"/>
      <c r="D79" s="11">
        <v>18696</v>
      </c>
      <c r="E79" s="29"/>
      <c r="F79" s="44">
        <f t="shared" si="6"/>
        <v>3.6494036988805356</v>
      </c>
      <c r="G79" s="37">
        <f t="shared" si="7"/>
        <v>2031.6960272407719</v>
      </c>
    </row>
    <row r="80" spans="1:7">
      <c r="A80" s="10" t="s">
        <v>304</v>
      </c>
      <c r="B80" s="10" t="s">
        <v>199</v>
      </c>
      <c r="C80" s="30"/>
      <c r="D80" s="11">
        <v>2803</v>
      </c>
      <c r="E80" s="29"/>
      <c r="F80" s="44">
        <f t="shared" si="6"/>
        <v>0.54713727898813336</v>
      </c>
      <c r="G80" s="37">
        <f t="shared" si="7"/>
        <v>304.60226595827362</v>
      </c>
    </row>
    <row r="81" spans="1:7">
      <c r="A81" s="10" t="s">
        <v>304</v>
      </c>
      <c r="B81" s="10" t="s">
        <v>212</v>
      </c>
      <c r="C81" s="30"/>
      <c r="D81" s="11">
        <v>10149</v>
      </c>
      <c r="E81" s="29"/>
      <c r="F81" s="44">
        <f t="shared" si="6"/>
        <v>1.9810546715842188</v>
      </c>
      <c r="G81" s="37">
        <f t="shared" si="7"/>
        <v>1102.8927567643664</v>
      </c>
    </row>
    <row r="82" spans="1:7">
      <c r="A82" s="10" t="s">
        <v>304</v>
      </c>
      <c r="B82" s="10" t="s">
        <v>222</v>
      </c>
      <c r="C82" s="30"/>
      <c r="D82" s="11">
        <v>4740</v>
      </c>
      <c r="E82" s="29"/>
      <c r="F82" s="44">
        <f t="shared" si="6"/>
        <v>0.92523392879192012</v>
      </c>
      <c r="G82" s="37">
        <f t="shared" si="7"/>
        <v>515.09623283703775</v>
      </c>
    </row>
    <row r="83" spans="1:7">
      <c r="A83" s="10" t="s">
        <v>304</v>
      </c>
      <c r="B83" s="10" t="s">
        <v>235</v>
      </c>
      <c r="C83" s="30"/>
      <c r="D83" s="11">
        <v>1365</v>
      </c>
      <c r="E83" s="29"/>
      <c r="F83" s="44">
        <f t="shared" si="6"/>
        <v>0.26644394784830611</v>
      </c>
      <c r="G83" s="37">
        <f t="shared" si="7"/>
        <v>148.33467464610899</v>
      </c>
    </row>
    <row r="84" spans="1:7">
      <c r="A84" s="10" t="s">
        <v>304</v>
      </c>
      <c r="B84" s="10" t="s">
        <v>240</v>
      </c>
      <c r="C84" s="30"/>
      <c r="D84" s="11">
        <v>10944</v>
      </c>
      <c r="E84" s="29"/>
      <c r="F84" s="44">
        <f t="shared" si="6"/>
        <v>2.1362363115398257</v>
      </c>
      <c r="G84" s="37">
        <f t="shared" si="7"/>
        <v>1189.2854793604517</v>
      </c>
    </row>
    <row r="85" spans="1:7">
      <c r="A85" s="10" t="s">
        <v>304</v>
      </c>
      <c r="B85" s="10" t="s">
        <v>261</v>
      </c>
      <c r="C85" s="30"/>
      <c r="D85" s="11">
        <v>3312</v>
      </c>
      <c r="E85" s="29"/>
      <c r="F85" s="44">
        <f t="shared" si="6"/>
        <v>0.64649256796599985</v>
      </c>
      <c r="G85" s="37">
        <f t="shared" si="7"/>
        <v>359.91534243803147</v>
      </c>
    </row>
    <row r="86" spans="1:7">
      <c r="A86" s="10" t="s">
        <v>304</v>
      </c>
      <c r="B86" s="10" t="s">
        <v>264</v>
      </c>
      <c r="C86" s="30"/>
      <c r="D86" s="11">
        <v>2624</v>
      </c>
      <c r="E86" s="29"/>
      <c r="F86" s="44">
        <f t="shared" si="6"/>
        <v>0.51219701036919796</v>
      </c>
      <c r="G86" s="37">
        <f t="shared" si="7"/>
        <v>285.15031961273991</v>
      </c>
    </row>
    <row r="87" spans="1:7" ht="15.75" thickBot="1">
      <c r="A87" s="10" t="s">
        <v>304</v>
      </c>
      <c r="B87" s="10" t="s">
        <v>280</v>
      </c>
      <c r="C87" s="30"/>
      <c r="D87" s="11">
        <v>2700</v>
      </c>
      <c r="E87" s="29"/>
      <c r="F87" s="44">
        <f t="shared" si="6"/>
        <v>0.52703198475489121</v>
      </c>
      <c r="G87" s="37">
        <f t="shared" si="7"/>
        <v>293.40924655274307</v>
      </c>
    </row>
    <row r="88" spans="1:7" ht="15.75" thickBot="1">
      <c r="A88" s="14" t="str">
        <f>A87</f>
        <v>4203 - Oeste</v>
      </c>
      <c r="B88" s="14" t="s">
        <v>0</v>
      </c>
      <c r="C88" s="30"/>
      <c r="D88" s="16">
        <f>SUM(D63:D87)</f>
        <v>345838</v>
      </c>
      <c r="E88" s="29"/>
      <c r="F88" s="35">
        <f t="shared" ref="F88:G88" si="8">SUM(F63:F87)</f>
        <v>67.506550942097036</v>
      </c>
      <c r="G88" s="32">
        <f t="shared" si="8"/>
        <v>37582.247040484275</v>
      </c>
    </row>
    <row r="89" spans="1:7" ht="5.25" customHeight="1" thickBot="1">
      <c r="A89" s="17"/>
      <c r="B89" s="17"/>
      <c r="D89" s="18"/>
      <c r="E89" s="30"/>
      <c r="F89" s="46"/>
      <c r="G89" s="39"/>
    </row>
    <row r="90" spans="1:7">
      <c r="A90" s="10" t="s">
        <v>305</v>
      </c>
      <c r="B90" s="10" t="s">
        <v>10</v>
      </c>
      <c r="C90" s="30"/>
      <c r="D90" s="11">
        <v>1987</v>
      </c>
      <c r="E90" s="29"/>
      <c r="F90" s="44">
        <f t="shared" ref="F90:F104" si="9">((D90*100%)/D$335)*F$335</f>
        <v>0.38785650137332184</v>
      </c>
      <c r="G90" s="37">
        <f t="shared" ref="G90:G104" si="10">F90*556.72</f>
        <v>215.92747144455575</v>
      </c>
    </row>
    <row r="91" spans="1:7">
      <c r="A91" s="10" t="s">
        <v>305</v>
      </c>
      <c r="B91" s="10" t="s">
        <v>17</v>
      </c>
      <c r="C91" s="30"/>
      <c r="D91" s="11">
        <v>4276</v>
      </c>
      <c r="E91" s="29"/>
      <c r="F91" s="44">
        <f t="shared" si="9"/>
        <v>0.83466250622663507</v>
      </c>
      <c r="G91" s="37">
        <f t="shared" si="10"/>
        <v>464.6733104664923</v>
      </c>
    </row>
    <row r="92" spans="1:7">
      <c r="A92" s="10" t="s">
        <v>305</v>
      </c>
      <c r="B92" s="10" t="s">
        <v>22</v>
      </c>
      <c r="C92" s="30"/>
      <c r="D92" s="11">
        <v>2271</v>
      </c>
      <c r="E92" s="29"/>
      <c r="F92" s="44">
        <f t="shared" si="9"/>
        <v>0.44329245828828073</v>
      </c>
      <c r="G92" s="37">
        <f t="shared" si="10"/>
        <v>246.78977737825167</v>
      </c>
    </row>
    <row r="93" spans="1:7">
      <c r="A93" s="10" t="s">
        <v>305</v>
      </c>
      <c r="B93" s="10" t="s">
        <v>71</v>
      </c>
      <c r="C93" s="30"/>
      <c r="D93" s="11">
        <v>72642</v>
      </c>
      <c r="E93" s="29"/>
      <c r="F93" s="44">
        <f t="shared" si="9"/>
        <v>14.179502754283263</v>
      </c>
      <c r="G93" s="37">
        <f t="shared" si="10"/>
        <v>7894.0127733645786</v>
      </c>
    </row>
    <row r="94" spans="1:7" s="15" customFormat="1">
      <c r="A94" s="10" t="s">
        <v>305</v>
      </c>
      <c r="B94" s="10" t="s">
        <v>118</v>
      </c>
      <c r="C94" s="30"/>
      <c r="D94" s="11">
        <v>4637</v>
      </c>
      <c r="E94" s="29"/>
      <c r="F94" s="44">
        <f t="shared" si="9"/>
        <v>0.90512863455867798</v>
      </c>
      <c r="G94" s="37">
        <f t="shared" si="10"/>
        <v>503.90321343150725</v>
      </c>
    </row>
    <row r="95" spans="1:7">
      <c r="A95" s="10" t="s">
        <v>305</v>
      </c>
      <c r="B95" s="10" t="s">
        <v>121</v>
      </c>
      <c r="C95" s="30"/>
      <c r="D95" s="11">
        <v>7499</v>
      </c>
      <c r="E95" s="29"/>
      <c r="F95" s="44">
        <f t="shared" si="9"/>
        <v>1.4637825383988627</v>
      </c>
      <c r="G95" s="37">
        <f t="shared" si="10"/>
        <v>814.91701477741492</v>
      </c>
    </row>
    <row r="96" spans="1:7">
      <c r="A96" s="10" t="s">
        <v>305</v>
      </c>
      <c r="B96" s="10" t="s">
        <v>123</v>
      </c>
      <c r="C96" s="30"/>
      <c r="D96" s="11">
        <v>10118</v>
      </c>
      <c r="E96" s="29"/>
      <c r="F96" s="44">
        <f t="shared" si="9"/>
        <v>1.9750035636111072</v>
      </c>
      <c r="G96" s="37">
        <f t="shared" si="10"/>
        <v>1099.5239839335757</v>
      </c>
    </row>
    <row r="97" spans="1:7">
      <c r="A97" s="10" t="s">
        <v>305</v>
      </c>
      <c r="B97" s="10" t="s">
        <v>126</v>
      </c>
      <c r="C97" s="30"/>
      <c r="D97" s="11">
        <v>6347</v>
      </c>
      <c r="E97" s="29"/>
      <c r="F97" s="44">
        <f t="shared" si="9"/>
        <v>1.2389155582367757</v>
      </c>
      <c r="G97" s="37">
        <f t="shared" si="10"/>
        <v>689.72906958157785</v>
      </c>
    </row>
    <row r="98" spans="1:7">
      <c r="A98" s="10" t="s">
        <v>305</v>
      </c>
      <c r="B98" s="10" t="s">
        <v>150</v>
      </c>
      <c r="C98" s="30"/>
      <c r="D98" s="11">
        <v>4644</v>
      </c>
      <c r="E98" s="29"/>
      <c r="F98" s="44">
        <f t="shared" si="9"/>
        <v>0.90649501377841291</v>
      </c>
      <c r="G98" s="37">
        <f t="shared" si="10"/>
        <v>504.66390407071805</v>
      </c>
    </row>
    <row r="99" spans="1:7">
      <c r="A99" s="10" t="s">
        <v>305</v>
      </c>
      <c r="B99" s="10" t="s">
        <v>180</v>
      </c>
      <c r="C99" s="30"/>
      <c r="D99" s="11">
        <v>1637</v>
      </c>
      <c r="E99" s="29"/>
      <c r="F99" s="44">
        <f t="shared" si="9"/>
        <v>0.31953754038657661</v>
      </c>
      <c r="G99" s="37">
        <f t="shared" si="10"/>
        <v>177.89293948401493</v>
      </c>
    </row>
    <row r="100" spans="1:7">
      <c r="A100" s="10" t="s">
        <v>305</v>
      </c>
      <c r="B100" s="10" t="s">
        <v>193</v>
      </c>
      <c r="C100" s="30"/>
      <c r="D100" s="11">
        <v>2906</v>
      </c>
      <c r="E100" s="29"/>
      <c r="F100" s="44">
        <f t="shared" si="9"/>
        <v>0.5672425732213755</v>
      </c>
      <c r="G100" s="37">
        <f t="shared" si="10"/>
        <v>315.79528536380417</v>
      </c>
    </row>
    <row r="101" spans="1:7">
      <c r="A101" s="10" t="s">
        <v>305</v>
      </c>
      <c r="B101" s="10" t="s">
        <v>198</v>
      </c>
      <c r="C101" s="30"/>
      <c r="D101" s="11">
        <v>4316</v>
      </c>
      <c r="E101" s="29"/>
      <c r="F101" s="44">
        <f t="shared" si="9"/>
        <v>0.84247038748226311</v>
      </c>
      <c r="G101" s="37">
        <f t="shared" si="10"/>
        <v>469.02011411912554</v>
      </c>
    </row>
    <row r="102" spans="1:7">
      <c r="A102" s="10" t="s">
        <v>305</v>
      </c>
      <c r="B102" s="10" t="s">
        <v>208</v>
      </c>
      <c r="C102" s="30"/>
      <c r="D102" s="11">
        <v>1650</v>
      </c>
      <c r="E102" s="29"/>
      <c r="F102" s="44">
        <f t="shared" si="9"/>
        <v>0.32207510179465576</v>
      </c>
      <c r="G102" s="37">
        <f t="shared" si="10"/>
        <v>179.30565067112076</v>
      </c>
    </row>
    <row r="103" spans="1:7">
      <c r="A103" s="10" t="s">
        <v>305</v>
      </c>
      <c r="B103" s="10" t="s">
        <v>260</v>
      </c>
      <c r="C103" s="30"/>
      <c r="D103" s="11">
        <v>17439</v>
      </c>
      <c r="E103" s="29"/>
      <c r="F103" s="44">
        <f t="shared" si="9"/>
        <v>3.4040410304224249</v>
      </c>
      <c r="G103" s="37">
        <f t="shared" si="10"/>
        <v>1895.0977224567725</v>
      </c>
    </row>
    <row r="104" spans="1:7" ht="15.75" thickBot="1">
      <c r="A104" s="10" t="s">
        <v>305</v>
      </c>
      <c r="B104" s="10" t="s">
        <v>292</v>
      </c>
      <c r="C104" s="30"/>
      <c r="D104" s="11">
        <v>4067</v>
      </c>
      <c r="E104" s="29"/>
      <c r="F104" s="44">
        <f t="shared" si="9"/>
        <v>0.79386632666597867</v>
      </c>
      <c r="G104" s="37">
        <f t="shared" si="10"/>
        <v>441.96126138148367</v>
      </c>
    </row>
    <row r="105" spans="1:7" ht="15.75" thickBot="1">
      <c r="A105" s="14" t="str">
        <f>A104</f>
        <v>4204 - Alto Uruguai Catarinense</v>
      </c>
      <c r="B105" s="14" t="s">
        <v>0</v>
      </c>
      <c r="C105" s="30"/>
      <c r="D105" s="16">
        <f>SUM(D90:D104)</f>
        <v>146436</v>
      </c>
      <c r="E105" s="29"/>
      <c r="F105" s="35">
        <f t="shared" ref="F105:G105" si="11">SUM(F90:F104)</f>
        <v>28.583872488728609</v>
      </c>
      <c r="G105" s="32">
        <f t="shared" si="11"/>
        <v>15913.213491924991</v>
      </c>
    </row>
    <row r="106" spans="1:7" ht="5.25" customHeight="1" thickBot="1">
      <c r="A106" s="17"/>
      <c r="B106" s="17"/>
      <c r="D106" s="18"/>
      <c r="E106" s="30"/>
      <c r="F106" s="46"/>
      <c r="G106" s="39"/>
    </row>
    <row r="107" spans="1:7">
      <c r="A107" s="10" t="s">
        <v>306</v>
      </c>
      <c r="B107" s="10" t="s">
        <v>1</v>
      </c>
      <c r="C107" s="30"/>
      <c r="D107" s="11">
        <v>2630</v>
      </c>
      <c r="E107" s="29"/>
      <c r="F107" s="44">
        <f t="shared" ref="F107:F126" si="12">((D107*100%)/D$335)*F$335</f>
        <v>0.51336819255754218</v>
      </c>
      <c r="G107" s="37">
        <f t="shared" ref="G107:G126" si="13">F107*556.72</f>
        <v>285.80234016063491</v>
      </c>
    </row>
    <row r="108" spans="1:7">
      <c r="A108" s="10" t="s">
        <v>306</v>
      </c>
      <c r="B108" s="10" t="s">
        <v>5</v>
      </c>
      <c r="C108" s="30"/>
      <c r="D108" s="11">
        <v>7132</v>
      </c>
      <c r="E108" s="29"/>
      <c r="F108" s="44">
        <f t="shared" si="12"/>
        <v>1.3921452278784754</v>
      </c>
      <c r="G108" s="37">
        <f t="shared" si="13"/>
        <v>775.0350912645049</v>
      </c>
    </row>
    <row r="109" spans="1:7">
      <c r="A109" s="10" t="s">
        <v>306</v>
      </c>
      <c r="B109" s="10" t="s">
        <v>49</v>
      </c>
      <c r="C109" s="30"/>
      <c r="D109" s="11">
        <v>2639</v>
      </c>
      <c r="E109" s="29"/>
      <c r="F109" s="44">
        <f t="shared" si="12"/>
        <v>0.51512496584005851</v>
      </c>
      <c r="G109" s="37">
        <f t="shared" si="13"/>
        <v>286.78037098247739</v>
      </c>
    </row>
    <row r="110" spans="1:7">
      <c r="A110" s="10" t="s">
        <v>306</v>
      </c>
      <c r="B110" s="10" t="s">
        <v>58</v>
      </c>
      <c r="C110" s="30"/>
      <c r="D110" s="11">
        <v>35054</v>
      </c>
      <c r="E110" s="29"/>
      <c r="F110" s="44">
        <f t="shared" si="12"/>
        <v>6.8424367383696136</v>
      </c>
      <c r="G110" s="37">
        <f t="shared" si="13"/>
        <v>3809.3213809851313</v>
      </c>
    </row>
    <row r="111" spans="1:7">
      <c r="A111" s="10" t="s">
        <v>306</v>
      </c>
      <c r="B111" s="10" t="s">
        <v>62</v>
      </c>
      <c r="C111" s="30"/>
      <c r="D111" s="11">
        <v>22129</v>
      </c>
      <c r="E111" s="29"/>
      <c r="F111" s="44">
        <f t="shared" si="12"/>
        <v>4.3195151076448104</v>
      </c>
      <c r="G111" s="37">
        <f t="shared" si="13"/>
        <v>2404.7604507280189</v>
      </c>
    </row>
    <row r="112" spans="1:7">
      <c r="A112" s="10" t="s">
        <v>306</v>
      </c>
      <c r="B112" s="10" t="s">
        <v>64</v>
      </c>
      <c r="C112" s="30"/>
      <c r="D112" s="11">
        <v>10374</v>
      </c>
      <c r="E112" s="29"/>
      <c r="F112" s="44">
        <f t="shared" si="12"/>
        <v>2.0249740036471264</v>
      </c>
      <c r="G112" s="37">
        <f t="shared" si="13"/>
        <v>1127.3435273104283</v>
      </c>
    </row>
    <row r="113" spans="1:7" s="15" customFormat="1">
      <c r="A113" s="10" t="s">
        <v>306</v>
      </c>
      <c r="B113" s="10" t="s">
        <v>66</v>
      </c>
      <c r="C113" s="30"/>
      <c r="D113" s="11">
        <v>2776</v>
      </c>
      <c r="E113" s="29"/>
      <c r="F113" s="44">
        <f t="shared" si="12"/>
        <v>0.54186695914058447</v>
      </c>
      <c r="G113" s="37">
        <f t="shared" si="13"/>
        <v>301.66817349274618</v>
      </c>
    </row>
    <row r="114" spans="1:7">
      <c r="A114" s="10" t="s">
        <v>306</v>
      </c>
      <c r="B114" s="10" t="s">
        <v>87</v>
      </c>
      <c r="C114" s="30"/>
      <c r="D114" s="11">
        <v>4464</v>
      </c>
      <c r="E114" s="29"/>
      <c r="F114" s="44">
        <f t="shared" si="12"/>
        <v>0.87135954812808669</v>
      </c>
      <c r="G114" s="37">
        <f t="shared" si="13"/>
        <v>485.10328763386843</v>
      </c>
    </row>
    <row r="115" spans="1:7">
      <c r="A115" s="10" t="s">
        <v>306</v>
      </c>
      <c r="B115" s="10" t="s">
        <v>107</v>
      </c>
      <c r="C115" s="30"/>
      <c r="D115" s="11">
        <v>22204</v>
      </c>
      <c r="E115" s="29"/>
      <c r="F115" s="44">
        <f t="shared" si="12"/>
        <v>4.3341548849991129</v>
      </c>
      <c r="G115" s="37">
        <f t="shared" si="13"/>
        <v>2412.9107075767065</v>
      </c>
    </row>
    <row r="116" spans="1:7">
      <c r="A116" s="10" t="s">
        <v>306</v>
      </c>
      <c r="B116" s="10" t="s">
        <v>109</v>
      </c>
      <c r="C116" s="30"/>
      <c r="D116" s="11">
        <v>3313</v>
      </c>
      <c r="E116" s="29"/>
      <c r="F116" s="44">
        <f t="shared" si="12"/>
        <v>0.64668776499739056</v>
      </c>
      <c r="G116" s="37">
        <f t="shared" si="13"/>
        <v>360.02401252934732</v>
      </c>
    </row>
    <row r="117" spans="1:7">
      <c r="A117" s="10" t="s">
        <v>306</v>
      </c>
      <c r="B117" s="10" t="s">
        <v>133</v>
      </c>
      <c r="C117" s="30"/>
      <c r="D117" s="11">
        <v>4023</v>
      </c>
      <c r="E117" s="29"/>
      <c r="F117" s="44">
        <f t="shared" si="12"/>
        <v>0.78527765728478782</v>
      </c>
      <c r="G117" s="37">
        <f t="shared" si="13"/>
        <v>437.17977736358711</v>
      </c>
    </row>
    <row r="118" spans="1:7">
      <c r="A118" s="10" t="s">
        <v>306</v>
      </c>
      <c r="B118" s="10" t="s">
        <v>138</v>
      </c>
      <c r="C118" s="30"/>
      <c r="D118" s="11">
        <v>29008</v>
      </c>
      <c r="E118" s="29"/>
      <c r="F118" s="44">
        <f t="shared" si="12"/>
        <v>5.6622754865814384</v>
      </c>
      <c r="G118" s="37">
        <f t="shared" si="13"/>
        <v>3152.3020088896187</v>
      </c>
    </row>
    <row r="119" spans="1:7">
      <c r="A119" s="10" t="s">
        <v>306</v>
      </c>
      <c r="B119" s="10" t="s">
        <v>142</v>
      </c>
      <c r="C119" s="30"/>
      <c r="D119" s="11">
        <v>2246</v>
      </c>
      <c r="E119" s="29"/>
      <c r="F119" s="44">
        <f t="shared" si="12"/>
        <v>0.4384125325035132</v>
      </c>
      <c r="G119" s="37">
        <f t="shared" si="13"/>
        <v>244.07302509535589</v>
      </c>
    </row>
    <row r="120" spans="1:7">
      <c r="A120" s="10" t="s">
        <v>306</v>
      </c>
      <c r="B120" s="10" t="s">
        <v>153</v>
      </c>
      <c r="C120" s="30"/>
      <c r="D120" s="11">
        <v>5701</v>
      </c>
      <c r="E120" s="29"/>
      <c r="F120" s="44">
        <f t="shared" si="12"/>
        <v>1.1128182759583833</v>
      </c>
      <c r="G120" s="37">
        <f t="shared" si="13"/>
        <v>619.52819059155115</v>
      </c>
    </row>
    <row r="121" spans="1:7">
      <c r="A121" s="10" t="s">
        <v>306</v>
      </c>
      <c r="B121" s="10" t="s">
        <v>166</v>
      </c>
      <c r="C121" s="30"/>
      <c r="D121" s="11">
        <v>9695</v>
      </c>
      <c r="E121" s="29"/>
      <c r="F121" s="44">
        <f t="shared" si="12"/>
        <v>1.8924352193328409</v>
      </c>
      <c r="G121" s="37">
        <f t="shared" si="13"/>
        <v>1053.5565353069792</v>
      </c>
    </row>
    <row r="122" spans="1:7">
      <c r="A122" s="10" t="s">
        <v>306</v>
      </c>
      <c r="B122" s="10" t="s">
        <v>178</v>
      </c>
      <c r="C122" s="30"/>
      <c r="D122" s="11">
        <v>7399</v>
      </c>
      <c r="E122" s="29"/>
      <c r="F122" s="44">
        <f t="shared" si="12"/>
        <v>1.4442628352597926</v>
      </c>
      <c r="G122" s="37">
        <f t="shared" si="13"/>
        <v>804.05000564583179</v>
      </c>
    </row>
    <row r="123" spans="1:7">
      <c r="A123" s="10" t="s">
        <v>306</v>
      </c>
      <c r="B123" s="10" t="s">
        <v>275</v>
      </c>
      <c r="C123" s="30"/>
      <c r="D123" s="11">
        <v>7237</v>
      </c>
      <c r="E123" s="29"/>
      <c r="F123" s="44">
        <f t="shared" si="12"/>
        <v>1.4126409161744993</v>
      </c>
      <c r="G123" s="37">
        <f t="shared" si="13"/>
        <v>786.44545085266725</v>
      </c>
    </row>
    <row r="124" spans="1:7">
      <c r="A124" s="10" t="s">
        <v>306</v>
      </c>
      <c r="B124" s="10" t="s">
        <v>285</v>
      </c>
      <c r="C124" s="30"/>
      <c r="D124" s="11">
        <v>2630</v>
      </c>
      <c r="E124" s="29"/>
      <c r="F124" s="44">
        <f t="shared" si="12"/>
        <v>0.51336819255754218</v>
      </c>
      <c r="G124" s="37">
        <f t="shared" si="13"/>
        <v>285.80234016063491</v>
      </c>
    </row>
    <row r="125" spans="1:7">
      <c r="A125" s="10" t="s">
        <v>306</v>
      </c>
      <c r="B125" s="10" t="s">
        <v>286</v>
      </c>
      <c r="C125" s="30"/>
      <c r="D125" s="11">
        <v>4674</v>
      </c>
      <c r="E125" s="29"/>
      <c r="F125" s="44">
        <f t="shared" si="12"/>
        <v>0.9123509247201339</v>
      </c>
      <c r="G125" s="37">
        <f t="shared" si="13"/>
        <v>507.92400681019296</v>
      </c>
    </row>
    <row r="126" spans="1:7" ht="15.75" thickBot="1">
      <c r="A126" s="10" t="s">
        <v>306</v>
      </c>
      <c r="B126" s="10" t="s">
        <v>294</v>
      </c>
      <c r="C126" s="30"/>
      <c r="D126" s="11">
        <v>3227</v>
      </c>
      <c r="E126" s="29"/>
      <c r="F126" s="44">
        <f t="shared" si="12"/>
        <v>0.62990082029779038</v>
      </c>
      <c r="G126" s="37">
        <f t="shared" si="13"/>
        <v>350.67838467618589</v>
      </c>
    </row>
    <row r="127" spans="1:7" ht="15.75" thickBot="1">
      <c r="A127" s="14" t="str">
        <f>A126</f>
        <v>4205 - Meio Oeste</v>
      </c>
      <c r="B127" s="14" t="s">
        <v>0</v>
      </c>
      <c r="C127" s="30"/>
      <c r="D127" s="16">
        <f>SUM(D107:D126)</f>
        <v>188555</v>
      </c>
      <c r="E127" s="29"/>
      <c r="F127" s="35">
        <f t="shared" ref="F127:G127" si="14">SUM(F107:F126)</f>
        <v>36.805376253873526</v>
      </c>
      <c r="G127" s="32">
        <f t="shared" si="14"/>
        <v>20490.289068056471</v>
      </c>
    </row>
    <row r="128" spans="1:7" ht="5.25" customHeight="1" thickBot="1">
      <c r="A128" s="17"/>
      <c r="B128" s="17"/>
      <c r="D128" s="18"/>
      <c r="E128" s="30"/>
      <c r="F128" s="46"/>
      <c r="G128" s="39"/>
    </row>
    <row r="129" spans="1:7">
      <c r="A129" s="10" t="s">
        <v>307</v>
      </c>
      <c r="B129" s="10" t="s">
        <v>21</v>
      </c>
      <c r="C129" s="30"/>
      <c r="D129" s="11">
        <v>3563</v>
      </c>
      <c r="E129" s="29"/>
      <c r="F129" s="44">
        <f t="shared" ref="F129:F148" si="15">((D129*100%)/D$335)*F$335</f>
        <v>0.69548702284506558</v>
      </c>
      <c r="G129" s="37">
        <f t="shared" ref="G129:G148" si="16">F129*556.72</f>
        <v>387.19153535830492</v>
      </c>
    </row>
    <row r="130" spans="1:7">
      <c r="A130" s="10" t="s">
        <v>307</v>
      </c>
      <c r="B130" s="10" t="s">
        <v>51</v>
      </c>
      <c r="C130" s="30"/>
      <c r="D130" s="11">
        <v>75812</v>
      </c>
      <c r="E130" s="29"/>
      <c r="F130" s="44">
        <f t="shared" si="15"/>
        <v>14.798277343791783</v>
      </c>
      <c r="G130" s="37">
        <f t="shared" si="16"/>
        <v>8238.4969628357612</v>
      </c>
    </row>
    <row r="131" spans="1:7">
      <c r="A131" s="10" t="s">
        <v>307</v>
      </c>
      <c r="B131" s="10" t="s">
        <v>53</v>
      </c>
      <c r="C131" s="30"/>
      <c r="D131" s="11">
        <v>3398</v>
      </c>
      <c r="E131" s="29"/>
      <c r="F131" s="44">
        <f t="shared" si="15"/>
        <v>0.66327951266560015</v>
      </c>
      <c r="G131" s="37">
        <f t="shared" si="16"/>
        <v>369.2609702911929</v>
      </c>
    </row>
    <row r="132" spans="1:7">
      <c r="A132" s="10" t="s">
        <v>307</v>
      </c>
      <c r="B132" s="10" t="s">
        <v>80</v>
      </c>
      <c r="C132" s="30"/>
      <c r="D132" s="11">
        <v>39231</v>
      </c>
      <c r="E132" s="29"/>
      <c r="F132" s="44">
        <f t="shared" si="15"/>
        <v>7.6577747384885697</v>
      </c>
      <c r="G132" s="37">
        <f t="shared" si="16"/>
        <v>4263.2363524113571</v>
      </c>
    </row>
    <row r="133" spans="1:7">
      <c r="A133" s="10" t="s">
        <v>307</v>
      </c>
      <c r="B133" s="10" t="s">
        <v>93</v>
      </c>
      <c r="C133" s="30"/>
      <c r="D133" s="11">
        <v>35942</v>
      </c>
      <c r="E133" s="29"/>
      <c r="F133" s="44">
        <f t="shared" si="15"/>
        <v>7.0157717022445558</v>
      </c>
      <c r="G133" s="37">
        <f t="shared" si="16"/>
        <v>3905.8204220735893</v>
      </c>
    </row>
    <row r="134" spans="1:7">
      <c r="A134" s="10" t="s">
        <v>307</v>
      </c>
      <c r="B134" s="10" t="s">
        <v>94</v>
      </c>
      <c r="C134" s="30"/>
      <c r="D134" s="11">
        <v>2249</v>
      </c>
      <c r="E134" s="29"/>
      <c r="F134" s="44">
        <f t="shared" si="15"/>
        <v>0.43899812359768531</v>
      </c>
      <c r="G134" s="37">
        <f t="shared" si="16"/>
        <v>244.39903536930336</v>
      </c>
    </row>
    <row r="135" spans="1:7">
      <c r="A135" s="10" t="s">
        <v>307</v>
      </c>
      <c r="B135" s="10" t="s">
        <v>108</v>
      </c>
      <c r="C135" s="30"/>
      <c r="D135" s="11">
        <v>1970</v>
      </c>
      <c r="E135" s="29"/>
      <c r="F135" s="44">
        <f t="shared" si="15"/>
        <v>0.38453815183967988</v>
      </c>
      <c r="G135" s="37">
        <f t="shared" si="16"/>
        <v>214.0800798921866</v>
      </c>
    </row>
    <row r="136" spans="1:7">
      <c r="A136" s="10" t="s">
        <v>307</v>
      </c>
      <c r="B136" s="10" t="s">
        <v>117</v>
      </c>
      <c r="C136" s="30"/>
      <c r="D136" s="11">
        <v>2880</v>
      </c>
      <c r="E136" s="29"/>
      <c r="F136" s="44">
        <f t="shared" si="15"/>
        <v>0.56216745040521732</v>
      </c>
      <c r="G136" s="37">
        <f t="shared" si="16"/>
        <v>312.96986298959263</v>
      </c>
    </row>
    <row r="137" spans="1:7" s="15" customFormat="1">
      <c r="A137" s="10" t="s">
        <v>307</v>
      </c>
      <c r="B137" s="10" t="s">
        <v>148</v>
      </c>
      <c r="C137" s="30"/>
      <c r="D137" s="11">
        <v>12105</v>
      </c>
      <c r="E137" s="29"/>
      <c r="F137" s="44">
        <f t="shared" si="15"/>
        <v>2.3628600649844289</v>
      </c>
      <c r="G137" s="37">
        <f t="shared" si="16"/>
        <v>1315.4514553781314</v>
      </c>
    </row>
    <row r="138" spans="1:7">
      <c r="A138" s="10" t="s">
        <v>307</v>
      </c>
      <c r="B138" s="10" t="s">
        <v>154</v>
      </c>
      <c r="C138" s="30"/>
      <c r="D138" s="11">
        <v>1815</v>
      </c>
      <c r="E138" s="29"/>
      <c r="F138" s="44">
        <f t="shared" si="15"/>
        <v>0.35428261197412131</v>
      </c>
      <c r="G138" s="37">
        <f t="shared" si="16"/>
        <v>197.23621573823283</v>
      </c>
    </row>
    <row r="139" spans="1:7">
      <c r="A139" s="10" t="s">
        <v>307</v>
      </c>
      <c r="B139" s="10" t="s">
        <v>308</v>
      </c>
      <c r="C139" s="30"/>
      <c r="D139" s="11">
        <v>2690</v>
      </c>
      <c r="E139" s="29"/>
      <c r="F139" s="44">
        <f t="shared" si="15"/>
        <v>0.52508001444098418</v>
      </c>
      <c r="G139" s="37">
        <f t="shared" si="16"/>
        <v>292.32254563958475</v>
      </c>
    </row>
    <row r="140" spans="1:7">
      <c r="A140" s="10" t="s">
        <v>307</v>
      </c>
      <c r="B140" s="10" t="s">
        <v>197</v>
      </c>
      <c r="C140" s="30"/>
      <c r="D140" s="11">
        <v>3396</v>
      </c>
      <c r="E140" s="29"/>
      <c r="F140" s="44">
        <f t="shared" si="15"/>
        <v>0.66288911860281874</v>
      </c>
      <c r="G140" s="37">
        <f t="shared" si="16"/>
        <v>369.04363010856127</v>
      </c>
    </row>
    <row r="141" spans="1:7">
      <c r="A141" s="10" t="s">
        <v>307</v>
      </c>
      <c r="B141" s="10" t="s">
        <v>202</v>
      </c>
      <c r="C141" s="30"/>
      <c r="D141" s="11">
        <v>3397</v>
      </c>
      <c r="E141" s="29"/>
      <c r="F141" s="44">
        <f t="shared" si="15"/>
        <v>0.66308431563420944</v>
      </c>
      <c r="G141" s="37">
        <f t="shared" si="16"/>
        <v>369.15230019987712</v>
      </c>
    </row>
    <row r="142" spans="1:7">
      <c r="A142" s="10" t="s">
        <v>307</v>
      </c>
      <c r="B142" s="10" t="s">
        <v>214</v>
      </c>
      <c r="C142" s="30"/>
      <c r="D142" s="11">
        <v>6246</v>
      </c>
      <c r="E142" s="29"/>
      <c r="F142" s="44">
        <f t="shared" si="15"/>
        <v>1.2192006580663151</v>
      </c>
      <c r="G142" s="37">
        <f t="shared" si="16"/>
        <v>678.75339035867898</v>
      </c>
    </row>
    <row r="143" spans="1:7">
      <c r="A143" s="10" t="s">
        <v>307</v>
      </c>
      <c r="B143" s="10" t="s">
        <v>227</v>
      </c>
      <c r="C143" s="30"/>
      <c r="D143" s="11">
        <v>4576</v>
      </c>
      <c r="E143" s="29"/>
      <c r="F143" s="44">
        <f t="shared" si="15"/>
        <v>0.89322161564384528</v>
      </c>
      <c r="G143" s="37">
        <f t="shared" si="16"/>
        <v>497.27433786124158</v>
      </c>
    </row>
    <row r="144" spans="1:7">
      <c r="A144" s="10" t="s">
        <v>307</v>
      </c>
      <c r="B144" s="10" t="s">
        <v>229</v>
      </c>
      <c r="C144" s="30"/>
      <c r="D144" s="11">
        <v>16510</v>
      </c>
      <c r="E144" s="29"/>
      <c r="F144" s="44">
        <f t="shared" si="15"/>
        <v>3.2227029882604641</v>
      </c>
      <c r="G144" s="37">
        <f t="shared" si="16"/>
        <v>1794.1432076243657</v>
      </c>
    </row>
    <row r="145" spans="1:7">
      <c r="A145" s="10" t="s">
        <v>307</v>
      </c>
      <c r="B145" s="10" t="s">
        <v>241</v>
      </c>
      <c r="C145" s="30"/>
      <c r="D145" s="11">
        <v>5360</v>
      </c>
      <c r="E145" s="29"/>
      <c r="F145" s="44">
        <f t="shared" si="15"/>
        <v>1.0462560882541545</v>
      </c>
      <c r="G145" s="37">
        <f t="shared" si="16"/>
        <v>582.47168945285296</v>
      </c>
    </row>
    <row r="146" spans="1:7">
      <c r="A146" s="10" t="s">
        <v>307</v>
      </c>
      <c r="B146" s="10" t="s">
        <v>266</v>
      </c>
      <c r="C146" s="30"/>
      <c r="D146" s="11">
        <v>8757</v>
      </c>
      <c r="E146" s="29"/>
      <c r="F146" s="44">
        <f t="shared" si="15"/>
        <v>1.7093404038883637</v>
      </c>
      <c r="G146" s="37">
        <f t="shared" si="16"/>
        <v>951.62398965272985</v>
      </c>
    </row>
    <row r="147" spans="1:7">
      <c r="A147" s="10" t="s">
        <v>307</v>
      </c>
      <c r="B147" s="10" t="s">
        <v>271</v>
      </c>
      <c r="C147" s="30"/>
      <c r="D147" s="11">
        <v>7632</v>
      </c>
      <c r="E147" s="29"/>
      <c r="F147" s="44">
        <f t="shared" si="15"/>
        <v>1.4897437435738257</v>
      </c>
      <c r="G147" s="37">
        <f t="shared" si="16"/>
        <v>829.37013692242022</v>
      </c>
    </row>
    <row r="148" spans="1:7" ht="15.75" thickBot="1">
      <c r="A148" s="10" t="s">
        <v>307</v>
      </c>
      <c r="B148" s="10" t="s">
        <v>288</v>
      </c>
      <c r="C148" s="30"/>
      <c r="D148" s="11">
        <v>50926</v>
      </c>
      <c r="E148" s="29"/>
      <c r="F148" s="44">
        <f t="shared" si="15"/>
        <v>9.9406040206028106</v>
      </c>
      <c r="G148" s="37">
        <f t="shared" si="16"/>
        <v>5534.1330703499971</v>
      </c>
    </row>
    <row r="149" spans="1:7" ht="15.75" thickBot="1">
      <c r="A149" s="14" t="str">
        <f>A148</f>
        <v>4206 - Alto Vale do Rio do Peixe</v>
      </c>
      <c r="B149" s="14" t="s">
        <v>0</v>
      </c>
      <c r="C149" s="30"/>
      <c r="D149" s="16">
        <f>SUM(D129:D148)</f>
        <v>288455</v>
      </c>
      <c r="E149" s="29"/>
      <c r="F149" s="35">
        <f t="shared" ref="F149:G149" si="17">SUM(F129:F148)</f>
        <v>56.305559689804497</v>
      </c>
      <c r="G149" s="32">
        <f t="shared" si="17"/>
        <v>31346.431190507967</v>
      </c>
    </row>
    <row r="150" spans="1:7" ht="5.25" customHeight="1" thickBot="1">
      <c r="A150" s="17"/>
      <c r="B150" s="17"/>
      <c r="D150" s="18"/>
      <c r="E150" s="30"/>
      <c r="F150" s="46"/>
      <c r="G150" s="39"/>
    </row>
    <row r="151" spans="1:7">
      <c r="A151" s="10" t="s">
        <v>309</v>
      </c>
      <c r="B151" s="10" t="s">
        <v>28</v>
      </c>
      <c r="C151" s="30"/>
      <c r="D151" s="11">
        <v>128155</v>
      </c>
      <c r="E151" s="29"/>
      <c r="F151" s="44">
        <f t="shared" ref="F151:F161" si="18">((D151*100%)/D$335)*F$335</f>
        <v>25.015475557875213</v>
      </c>
      <c r="G151" s="37">
        <f t="shared" ref="G151:G161" si="19">F151*556.72</f>
        <v>13926.61555258029</v>
      </c>
    </row>
    <row r="152" spans="1:7">
      <c r="A152" s="10" t="s">
        <v>309</v>
      </c>
      <c r="B152" s="10" t="s">
        <v>45</v>
      </c>
      <c r="C152" s="30"/>
      <c r="D152" s="11">
        <v>17477</v>
      </c>
      <c r="E152" s="29"/>
      <c r="F152" s="44">
        <f t="shared" si="18"/>
        <v>3.4114585176152721</v>
      </c>
      <c r="G152" s="37">
        <f t="shared" si="19"/>
        <v>1899.2271859267744</v>
      </c>
    </row>
    <row r="153" spans="1:7">
      <c r="A153" s="10" t="s">
        <v>309</v>
      </c>
      <c r="B153" s="10" t="s">
        <v>54</v>
      </c>
      <c r="C153" s="30"/>
      <c r="D153" s="11">
        <v>74434</v>
      </c>
      <c r="E153" s="29"/>
      <c r="F153" s="44">
        <f t="shared" si="18"/>
        <v>14.529295834535397</v>
      </c>
      <c r="G153" s="37">
        <f t="shared" si="19"/>
        <v>8088.7495770025462</v>
      </c>
    </row>
    <row r="154" spans="1:7">
      <c r="A154" s="10" t="s">
        <v>309</v>
      </c>
      <c r="B154" s="10" t="s">
        <v>112</v>
      </c>
      <c r="C154" s="30"/>
      <c r="D154" s="11">
        <v>13493</v>
      </c>
      <c r="E154" s="29"/>
      <c r="F154" s="44">
        <f t="shared" si="18"/>
        <v>2.6337935445547211</v>
      </c>
      <c r="G154" s="37">
        <f t="shared" si="19"/>
        <v>1466.2855421245044</v>
      </c>
    </row>
    <row r="155" spans="1:7">
      <c r="A155" s="10" t="s">
        <v>309</v>
      </c>
      <c r="B155" s="10" t="s">
        <v>128</v>
      </c>
      <c r="C155" s="30"/>
      <c r="D155" s="11">
        <v>205271</v>
      </c>
      <c r="E155" s="29"/>
      <c r="F155" s="44">
        <f t="shared" si="18"/>
        <v>40.06828983060047</v>
      </c>
      <c r="G155" s="37">
        <f t="shared" si="19"/>
        <v>22306.818314491895</v>
      </c>
    </row>
    <row r="156" spans="1:7">
      <c r="A156" s="10" t="s">
        <v>309</v>
      </c>
      <c r="B156" s="10" t="s">
        <v>129</v>
      </c>
      <c r="C156" s="30"/>
      <c r="D156" s="11">
        <v>57089</v>
      </c>
      <c r="E156" s="29"/>
      <c r="F156" s="44">
        <f t="shared" si="18"/>
        <v>11.143603325063697</v>
      </c>
      <c r="G156" s="37">
        <f t="shared" si="19"/>
        <v>6203.8668431294618</v>
      </c>
    </row>
    <row r="157" spans="1:7">
      <c r="A157" s="10" t="s">
        <v>309</v>
      </c>
      <c r="B157" s="10" t="s">
        <v>152</v>
      </c>
      <c r="C157" s="30"/>
      <c r="D157" s="11">
        <v>11908</v>
      </c>
      <c r="E157" s="29"/>
      <c r="F157" s="44">
        <f t="shared" si="18"/>
        <v>2.324406249800461</v>
      </c>
      <c r="G157" s="37">
        <f t="shared" si="19"/>
        <v>1294.0434473889127</v>
      </c>
    </row>
    <row r="158" spans="1:7">
      <c r="A158" s="10" t="s">
        <v>309</v>
      </c>
      <c r="B158" s="10" t="s">
        <v>170</v>
      </c>
      <c r="C158" s="30"/>
      <c r="D158" s="11">
        <v>72772</v>
      </c>
      <c r="E158" s="29"/>
      <c r="F158" s="44">
        <f t="shared" si="18"/>
        <v>14.204878368364053</v>
      </c>
      <c r="G158" s="37">
        <f t="shared" si="19"/>
        <v>7908.139885235636</v>
      </c>
    </row>
    <row r="159" spans="1:7">
      <c r="A159" s="10" t="s">
        <v>309</v>
      </c>
      <c r="B159" s="10" t="s">
        <v>192</v>
      </c>
      <c r="C159" s="30"/>
      <c r="D159" s="11">
        <v>29493</v>
      </c>
      <c r="E159" s="29"/>
      <c r="F159" s="44">
        <f t="shared" si="18"/>
        <v>5.7569460468059281</v>
      </c>
      <c r="G159" s="37">
        <f t="shared" si="19"/>
        <v>3205.0070031777964</v>
      </c>
    </row>
    <row r="160" spans="1:7">
      <c r="A160" s="10" t="s">
        <v>309</v>
      </c>
      <c r="B160" s="10" t="s">
        <v>30</v>
      </c>
      <c r="C160" s="30"/>
      <c r="D160" s="11">
        <v>20617</v>
      </c>
      <c r="E160" s="29"/>
      <c r="F160" s="44">
        <f t="shared" si="18"/>
        <v>4.0243771961820709</v>
      </c>
      <c r="G160" s="37">
        <f t="shared" si="19"/>
        <v>2240.4512726584826</v>
      </c>
    </row>
    <row r="161" spans="1:7" s="15" customFormat="1" ht="15.75" thickBot="1">
      <c r="A161" s="10" t="s">
        <v>309</v>
      </c>
      <c r="B161" s="10" t="s">
        <v>204</v>
      </c>
      <c r="C161" s="30"/>
      <c r="D161" s="11">
        <v>19189</v>
      </c>
      <c r="E161" s="29"/>
      <c r="F161" s="44">
        <f t="shared" si="18"/>
        <v>3.745635835356151</v>
      </c>
      <c r="G161" s="37">
        <f t="shared" si="19"/>
        <v>2085.2703822594763</v>
      </c>
    </row>
    <row r="162" spans="1:7" ht="15.75" thickBot="1">
      <c r="A162" s="14" t="str">
        <f>A161</f>
        <v>4207 - Foz do Rio Itajaí</v>
      </c>
      <c r="B162" s="14" t="s">
        <v>0</v>
      </c>
      <c r="C162" s="30"/>
      <c r="D162" s="16">
        <f>SUM(D151:D161)</f>
        <v>649898</v>
      </c>
      <c r="E162" s="29"/>
      <c r="F162" s="35">
        <f t="shared" ref="F162:G162" si="20">SUM(F151:F161)</f>
        <v>126.85816030675342</v>
      </c>
      <c r="G162" s="32">
        <f t="shared" si="20"/>
        <v>70624.475005975779</v>
      </c>
    </row>
    <row r="163" spans="1:7" ht="5.25" customHeight="1" thickBot="1">
      <c r="A163" s="17"/>
      <c r="B163" s="17"/>
      <c r="D163" s="18"/>
      <c r="E163" s="30"/>
      <c r="F163" s="46"/>
      <c r="G163" s="39"/>
    </row>
    <row r="164" spans="1:7">
      <c r="A164" s="10" t="s">
        <v>310</v>
      </c>
      <c r="B164" s="10" t="s">
        <v>3</v>
      </c>
      <c r="C164" s="30"/>
      <c r="D164" s="11">
        <v>10272</v>
      </c>
      <c r="E164" s="29"/>
      <c r="F164" s="44">
        <f t="shared" ref="F164:F191" si="21">((D164*100%)/D$335)*F$335</f>
        <v>2.0050639064452747</v>
      </c>
      <c r="G164" s="37">
        <f t="shared" ref="G164:G191" si="22">F164*556.72</f>
        <v>1116.2591779962133</v>
      </c>
    </row>
    <row r="165" spans="1:7">
      <c r="A165" s="10" t="s">
        <v>310</v>
      </c>
      <c r="B165" s="10" t="s">
        <v>4</v>
      </c>
      <c r="C165" s="30"/>
      <c r="D165" s="11">
        <v>5306</v>
      </c>
      <c r="E165" s="29"/>
      <c r="F165" s="44">
        <f t="shared" si="21"/>
        <v>1.0357154485590565</v>
      </c>
      <c r="G165" s="37">
        <f t="shared" si="22"/>
        <v>576.60350452179796</v>
      </c>
    </row>
    <row r="166" spans="1:7">
      <c r="A166" s="10" t="s">
        <v>310</v>
      </c>
      <c r="B166" s="10" t="s">
        <v>24</v>
      </c>
      <c r="C166" s="30"/>
      <c r="D166" s="11">
        <v>3282</v>
      </c>
      <c r="E166" s="29"/>
      <c r="F166" s="44">
        <f t="shared" si="21"/>
        <v>0.64063665702427885</v>
      </c>
      <c r="G166" s="37">
        <f t="shared" si="22"/>
        <v>356.65523969855656</v>
      </c>
    </row>
    <row r="167" spans="1:7">
      <c r="A167" s="10" t="s">
        <v>310</v>
      </c>
      <c r="B167" s="10" t="s">
        <v>25</v>
      </c>
      <c r="C167" s="30"/>
      <c r="D167" s="11">
        <v>5674</v>
      </c>
      <c r="E167" s="29"/>
      <c r="F167" s="44">
        <f t="shared" si="21"/>
        <v>1.1075479561108343</v>
      </c>
      <c r="G167" s="37">
        <f t="shared" si="22"/>
        <v>616.59409812602371</v>
      </c>
    </row>
    <row r="168" spans="1:7">
      <c r="A168" s="10" t="s">
        <v>310</v>
      </c>
      <c r="B168" s="10" t="s">
        <v>48</v>
      </c>
      <c r="C168" s="30"/>
      <c r="D168" s="11">
        <v>3654</v>
      </c>
      <c r="E168" s="29"/>
      <c r="F168" s="44">
        <f t="shared" si="21"/>
        <v>0.71324995270161939</v>
      </c>
      <c r="G168" s="37">
        <f t="shared" si="22"/>
        <v>397.08051366804557</v>
      </c>
    </row>
    <row r="169" spans="1:7">
      <c r="A169" s="10" t="s">
        <v>310</v>
      </c>
      <c r="B169" s="10" t="s">
        <v>68</v>
      </c>
      <c r="C169" s="30"/>
      <c r="D169" s="11">
        <v>2912</v>
      </c>
      <c r="E169" s="29"/>
      <c r="F169" s="44">
        <f t="shared" si="21"/>
        <v>0.56841375540971961</v>
      </c>
      <c r="G169" s="37">
        <f t="shared" si="22"/>
        <v>316.44730591169912</v>
      </c>
    </row>
    <row r="170" spans="1:7">
      <c r="A170" s="10" t="s">
        <v>310</v>
      </c>
      <c r="B170" s="10" t="s">
        <v>83</v>
      </c>
      <c r="C170" s="30"/>
      <c r="D170" s="11">
        <v>3997</v>
      </c>
      <c r="E170" s="29"/>
      <c r="F170" s="44">
        <f t="shared" si="21"/>
        <v>0.78020253446862964</v>
      </c>
      <c r="G170" s="37">
        <f t="shared" si="22"/>
        <v>434.35435498937551</v>
      </c>
    </row>
    <row r="171" spans="1:7">
      <c r="A171" s="10" t="s">
        <v>310</v>
      </c>
      <c r="B171" s="10" t="s">
        <v>110</v>
      </c>
      <c r="C171" s="30"/>
      <c r="D171" s="11">
        <v>18412</v>
      </c>
      <c r="E171" s="29"/>
      <c r="F171" s="44">
        <f t="shared" si="21"/>
        <v>3.5939677419655767</v>
      </c>
      <c r="G171" s="37">
        <f t="shared" si="22"/>
        <v>2000.8337213070758</v>
      </c>
    </row>
    <row r="172" spans="1:7">
      <c r="A172" s="10" t="s">
        <v>310</v>
      </c>
      <c r="B172" s="10" t="s">
        <v>115</v>
      </c>
      <c r="C172" s="30"/>
      <c r="D172" s="11">
        <v>6040</v>
      </c>
      <c r="E172" s="29"/>
      <c r="F172" s="44">
        <f t="shared" si="21"/>
        <v>1.1789900695998308</v>
      </c>
      <c r="G172" s="37">
        <f t="shared" si="22"/>
        <v>656.36735154761777</v>
      </c>
    </row>
    <row r="173" spans="1:7">
      <c r="A173" s="10" t="s">
        <v>310</v>
      </c>
      <c r="B173" s="10" t="s">
        <v>132</v>
      </c>
      <c r="C173" s="30"/>
      <c r="D173" s="11">
        <v>24061</v>
      </c>
      <c r="E173" s="29"/>
      <c r="F173" s="44">
        <f t="shared" si="21"/>
        <v>4.6966357722916436</v>
      </c>
      <c r="G173" s="37">
        <f t="shared" si="22"/>
        <v>2614.7110671502041</v>
      </c>
    </row>
    <row r="174" spans="1:7">
      <c r="A174" s="10" t="s">
        <v>310</v>
      </c>
      <c r="B174" s="10" t="s">
        <v>140</v>
      </c>
      <c r="C174" s="30"/>
      <c r="D174" s="11">
        <v>4862</v>
      </c>
      <c r="E174" s="29"/>
      <c r="F174" s="44">
        <f t="shared" si="21"/>
        <v>0.94904796662158564</v>
      </c>
      <c r="G174" s="37">
        <f t="shared" si="22"/>
        <v>528.35398397756921</v>
      </c>
    </row>
    <row r="175" spans="1:7">
      <c r="A175" s="10" t="s">
        <v>310</v>
      </c>
      <c r="B175" s="10" t="s">
        <v>146</v>
      </c>
      <c r="C175" s="30"/>
      <c r="D175" s="11">
        <v>6598</v>
      </c>
      <c r="E175" s="29"/>
      <c r="F175" s="44">
        <f t="shared" si="21"/>
        <v>1.2879100131158416</v>
      </c>
      <c r="G175" s="37">
        <f t="shared" si="22"/>
        <v>717.00526250185135</v>
      </c>
    </row>
    <row r="176" spans="1:7" s="15" customFormat="1">
      <c r="A176" s="10" t="s">
        <v>310</v>
      </c>
      <c r="B176" s="10" t="s">
        <v>151</v>
      </c>
      <c r="C176" s="30"/>
      <c r="D176" s="11">
        <v>11393</v>
      </c>
      <c r="E176" s="29"/>
      <c r="F176" s="44">
        <f t="shared" si="21"/>
        <v>2.2238797786342501</v>
      </c>
      <c r="G176" s="37">
        <f t="shared" si="22"/>
        <v>1238.0783503612597</v>
      </c>
    </row>
    <row r="177" spans="1:7">
      <c r="A177" s="10" t="s">
        <v>310</v>
      </c>
      <c r="B177" s="10" t="s">
        <v>163</v>
      </c>
      <c r="C177" s="30"/>
      <c r="D177" s="11">
        <v>2424</v>
      </c>
      <c r="E177" s="29"/>
      <c r="F177" s="44">
        <f t="shared" si="21"/>
        <v>0.47315760409105789</v>
      </c>
      <c r="G177" s="37">
        <f t="shared" si="22"/>
        <v>263.41630134957376</v>
      </c>
    </row>
    <row r="178" spans="1:7">
      <c r="A178" s="10" t="s">
        <v>310</v>
      </c>
      <c r="B178" s="10" t="s">
        <v>195</v>
      </c>
      <c r="C178" s="30"/>
      <c r="D178" s="11">
        <v>6080</v>
      </c>
      <c r="E178" s="29"/>
      <c r="F178" s="44">
        <f t="shared" si="21"/>
        <v>1.1867979508554587</v>
      </c>
      <c r="G178" s="37">
        <f t="shared" si="22"/>
        <v>660.71415520025096</v>
      </c>
    </row>
    <row r="179" spans="1:7">
      <c r="A179" s="10" t="s">
        <v>310</v>
      </c>
      <c r="B179" s="10" t="s">
        <v>206</v>
      </c>
      <c r="C179" s="30"/>
      <c r="D179" s="11">
        <v>16424</v>
      </c>
      <c r="E179" s="29"/>
      <c r="F179" s="44">
        <f t="shared" si="21"/>
        <v>3.205916043560864</v>
      </c>
      <c r="G179" s="37">
        <f t="shared" si="22"/>
        <v>1784.7975797712043</v>
      </c>
    </row>
    <row r="180" spans="1:7">
      <c r="A180" s="10" t="s">
        <v>310</v>
      </c>
      <c r="B180" s="10" t="s">
        <v>209</v>
      </c>
      <c r="C180" s="30"/>
      <c r="D180" s="11">
        <v>16474</v>
      </c>
      <c r="E180" s="29"/>
      <c r="F180" s="44">
        <f t="shared" si="21"/>
        <v>3.2156758951303988</v>
      </c>
      <c r="G180" s="37">
        <f t="shared" si="22"/>
        <v>1790.2310843369958</v>
      </c>
    </row>
    <row r="181" spans="1:7">
      <c r="A181" s="10" t="s">
        <v>310</v>
      </c>
      <c r="B181" s="10" t="s">
        <v>210</v>
      </c>
      <c r="C181" s="30"/>
      <c r="D181" s="11">
        <v>2309</v>
      </c>
      <c r="E181" s="29"/>
      <c r="F181" s="44">
        <f t="shared" si="21"/>
        <v>0.45070994548112736</v>
      </c>
      <c r="G181" s="37">
        <f t="shared" si="22"/>
        <v>250.91924084825322</v>
      </c>
    </row>
    <row r="182" spans="1:7">
      <c r="A182" s="10" t="s">
        <v>310</v>
      </c>
      <c r="B182" s="10" t="s">
        <v>215</v>
      </c>
      <c r="C182" s="30"/>
      <c r="D182" s="11">
        <v>6113</v>
      </c>
      <c r="E182" s="29"/>
      <c r="F182" s="44">
        <f t="shared" si="21"/>
        <v>1.1932394528913517</v>
      </c>
      <c r="G182" s="37">
        <f t="shared" si="22"/>
        <v>664.30026821367335</v>
      </c>
    </row>
    <row r="183" spans="1:7">
      <c r="A183" s="10" t="s">
        <v>310</v>
      </c>
      <c r="B183" s="10" t="s">
        <v>216</v>
      </c>
      <c r="C183" s="30"/>
      <c r="D183" s="11">
        <v>7392</v>
      </c>
      <c r="E183" s="29"/>
      <c r="F183" s="44">
        <f t="shared" si="21"/>
        <v>1.4428964560400577</v>
      </c>
      <c r="G183" s="37">
        <f t="shared" si="22"/>
        <v>803.289315006621</v>
      </c>
    </row>
    <row r="184" spans="1:7">
      <c r="A184" s="10" t="s">
        <v>310</v>
      </c>
      <c r="B184" s="10" t="s">
        <v>217</v>
      </c>
      <c r="C184" s="30"/>
      <c r="D184" s="11">
        <v>67237</v>
      </c>
      <c r="E184" s="29"/>
      <c r="F184" s="44">
        <f t="shared" si="21"/>
        <v>13.124462799616527</v>
      </c>
      <c r="G184" s="37">
        <f t="shared" si="22"/>
        <v>7306.650929802513</v>
      </c>
    </row>
    <row r="185" spans="1:7">
      <c r="A185" s="10" t="s">
        <v>310</v>
      </c>
      <c r="B185" s="10" t="s">
        <v>225</v>
      </c>
      <c r="C185" s="30"/>
      <c r="D185" s="11">
        <v>7594</v>
      </c>
      <c r="E185" s="29"/>
      <c r="F185" s="44">
        <f t="shared" si="21"/>
        <v>1.4823262563809791</v>
      </c>
      <c r="G185" s="37">
        <f t="shared" si="22"/>
        <v>825.24067345241872</v>
      </c>
    </row>
    <row r="186" spans="1:7">
      <c r="A186" s="10" t="s">
        <v>310</v>
      </c>
      <c r="B186" s="10" t="s">
        <v>233</v>
      </c>
      <c r="C186" s="30"/>
      <c r="D186" s="11">
        <v>8864</v>
      </c>
      <c r="E186" s="29"/>
      <c r="F186" s="44">
        <f t="shared" si="21"/>
        <v>1.7302264862471688</v>
      </c>
      <c r="G186" s="37">
        <f t="shared" si="22"/>
        <v>963.25168942352389</v>
      </c>
    </row>
    <row r="187" spans="1:7">
      <c r="A187" s="10" t="s">
        <v>310</v>
      </c>
      <c r="B187" s="10" t="s">
        <v>265</v>
      </c>
      <c r="C187" s="30"/>
      <c r="D187" s="11">
        <v>18060</v>
      </c>
      <c r="E187" s="29"/>
      <c r="F187" s="44">
        <f t="shared" si="21"/>
        <v>3.5252583869160499</v>
      </c>
      <c r="G187" s="37">
        <f t="shared" si="22"/>
        <v>1962.5818491639034</v>
      </c>
    </row>
    <row r="188" spans="1:7">
      <c r="A188" s="10" t="s">
        <v>310</v>
      </c>
      <c r="B188" s="10" t="s">
        <v>276</v>
      </c>
      <c r="C188" s="30"/>
      <c r="D188" s="11">
        <v>7057</v>
      </c>
      <c r="E188" s="29"/>
      <c r="F188" s="44">
        <f t="shared" si="21"/>
        <v>1.3775054505241731</v>
      </c>
      <c r="G188" s="37">
        <f t="shared" si="22"/>
        <v>766.88483441581764</v>
      </c>
    </row>
    <row r="189" spans="1:7">
      <c r="A189" s="10" t="s">
        <v>310</v>
      </c>
      <c r="B189" s="10" t="s">
        <v>287</v>
      </c>
      <c r="C189" s="30"/>
      <c r="D189" s="11">
        <v>6366</v>
      </c>
      <c r="E189" s="29"/>
      <c r="F189" s="44">
        <f t="shared" si="21"/>
        <v>1.2426243018331991</v>
      </c>
      <c r="G189" s="37">
        <f t="shared" si="22"/>
        <v>691.79380131657865</v>
      </c>
    </row>
    <row r="190" spans="1:7">
      <c r="A190" s="10" t="s">
        <v>310</v>
      </c>
      <c r="B190" s="10" t="s">
        <v>289</v>
      </c>
      <c r="C190" s="30"/>
      <c r="D190" s="11">
        <v>5123</v>
      </c>
      <c r="E190" s="29"/>
      <c r="F190" s="44">
        <f t="shared" si="21"/>
        <v>0.9999943918145584</v>
      </c>
      <c r="G190" s="37">
        <f t="shared" si="22"/>
        <v>556.71687781100093</v>
      </c>
    </row>
    <row r="191" spans="1:7" ht="15.75" thickBot="1">
      <c r="A191" s="10" t="s">
        <v>310</v>
      </c>
      <c r="B191" s="10" t="s">
        <v>290</v>
      </c>
      <c r="C191" s="30"/>
      <c r="D191" s="11">
        <v>3841</v>
      </c>
      <c r="E191" s="29"/>
      <c r="F191" s="44">
        <f t="shared" si="21"/>
        <v>0.74975179757168042</v>
      </c>
      <c r="G191" s="37">
        <f t="shared" si="22"/>
        <v>417.40182074410592</v>
      </c>
    </row>
    <row r="192" spans="1:7" ht="15.75" thickBot="1">
      <c r="A192" s="14" t="str">
        <f>A191</f>
        <v>4208 - Alto Vale do Itajaí</v>
      </c>
      <c r="B192" s="14" t="s">
        <v>0</v>
      </c>
      <c r="C192" s="30"/>
      <c r="D192" s="16">
        <f>SUM(D164:D191)</f>
        <v>287821</v>
      </c>
      <c r="E192" s="29"/>
      <c r="F192" s="35">
        <f t="shared" ref="F192:G192" si="23">SUM(F164:F191)</f>
        <v>56.18180477190279</v>
      </c>
      <c r="G192" s="32">
        <f t="shared" si="23"/>
        <v>31277.534352613729</v>
      </c>
    </row>
    <row r="193" spans="1:7" ht="5.25" customHeight="1" thickBot="1">
      <c r="A193" s="17"/>
      <c r="B193" s="17"/>
      <c r="D193" s="18"/>
      <c r="E193" s="30"/>
      <c r="F193" s="46"/>
      <c r="G193" s="39"/>
    </row>
    <row r="194" spans="1:7">
      <c r="A194" s="10" t="s">
        <v>311</v>
      </c>
      <c r="B194" s="10" t="s">
        <v>16</v>
      </c>
      <c r="C194" s="30"/>
      <c r="D194" s="11">
        <v>10322</v>
      </c>
      <c r="E194" s="29"/>
      <c r="F194" s="44">
        <f t="shared" ref="F194:F207" si="24">((D194*100%)/D$335)*F$335</f>
        <v>2.0148237580148098</v>
      </c>
      <c r="G194" s="37">
        <f t="shared" ref="G194:G207" si="25">F194*556.72</f>
        <v>1121.6926825620051</v>
      </c>
    </row>
    <row r="195" spans="1:7">
      <c r="A195" s="10" t="s">
        <v>311</v>
      </c>
      <c r="B195" s="10" t="s">
        <v>23</v>
      </c>
      <c r="C195" s="30"/>
      <c r="D195" s="11">
        <v>7781</v>
      </c>
      <c r="E195" s="29"/>
      <c r="F195" s="44">
        <f t="shared" si="24"/>
        <v>1.5188281012510401</v>
      </c>
      <c r="G195" s="37">
        <f t="shared" si="25"/>
        <v>845.56198052847901</v>
      </c>
    </row>
    <row r="196" spans="1:7">
      <c r="A196" s="10" t="s">
        <v>311</v>
      </c>
      <c r="B196" s="10" t="s">
        <v>37</v>
      </c>
      <c r="C196" s="30"/>
      <c r="D196" s="11">
        <v>11168</v>
      </c>
      <c r="E196" s="29"/>
      <c r="F196" s="44">
        <f t="shared" si="24"/>
        <v>2.1799604465713429</v>
      </c>
      <c r="G196" s="37">
        <f t="shared" si="25"/>
        <v>1213.627579815198</v>
      </c>
    </row>
    <row r="197" spans="1:7">
      <c r="A197" s="10" t="s">
        <v>311</v>
      </c>
      <c r="B197" s="10" t="s">
        <v>39</v>
      </c>
      <c r="C197" s="30"/>
      <c r="D197" s="11">
        <v>338876</v>
      </c>
      <c r="E197" s="29"/>
      <c r="F197" s="44">
        <f t="shared" si="24"/>
        <v>66.147589209555008</v>
      </c>
      <c r="G197" s="37">
        <f t="shared" si="25"/>
        <v>36825.685864743464</v>
      </c>
    </row>
    <row r="198" spans="1:7">
      <c r="A198" s="10" t="s">
        <v>311</v>
      </c>
      <c r="B198" s="10" t="s">
        <v>46</v>
      </c>
      <c r="C198" s="30"/>
      <c r="D198" s="11">
        <v>4943</v>
      </c>
      <c r="E198" s="29"/>
      <c r="F198" s="44">
        <f t="shared" si="24"/>
        <v>0.9648589261642323</v>
      </c>
      <c r="G198" s="37">
        <f t="shared" si="25"/>
        <v>537.15626137415143</v>
      </c>
    </row>
    <row r="199" spans="1:7">
      <c r="A199" s="10" t="s">
        <v>311</v>
      </c>
      <c r="B199" s="10" t="s">
        <v>50</v>
      </c>
      <c r="C199" s="30"/>
      <c r="D199" s="11">
        <v>122775</v>
      </c>
      <c r="E199" s="29"/>
      <c r="F199" s="44">
        <f t="shared" si="24"/>
        <v>23.965315528993248</v>
      </c>
      <c r="G199" s="37">
        <f t="shared" si="25"/>
        <v>13341.970461301122</v>
      </c>
    </row>
    <row r="200" spans="1:7">
      <c r="A200" s="10" t="s">
        <v>311</v>
      </c>
      <c r="B200" s="10" t="s">
        <v>84</v>
      </c>
      <c r="C200" s="30"/>
      <c r="D200" s="11">
        <v>3937</v>
      </c>
      <c r="E200" s="29"/>
      <c r="F200" s="44">
        <f t="shared" si="24"/>
        <v>0.76849071258518775</v>
      </c>
      <c r="G200" s="37">
        <f t="shared" si="25"/>
        <v>427.83414951042573</v>
      </c>
    </row>
    <row r="201" spans="1:7">
      <c r="A201" s="10" t="s">
        <v>311</v>
      </c>
      <c r="B201" s="10" t="s">
        <v>98</v>
      </c>
      <c r="C201" s="30"/>
      <c r="D201" s="11">
        <v>65024</v>
      </c>
      <c r="E201" s="29"/>
      <c r="F201" s="44">
        <f t="shared" si="24"/>
        <v>12.692491769148905</v>
      </c>
      <c r="G201" s="37">
        <f t="shared" si="25"/>
        <v>7066.1640177205791</v>
      </c>
    </row>
    <row r="202" spans="1:7">
      <c r="A202" s="10" t="s">
        <v>311</v>
      </c>
      <c r="B202" s="10" t="s">
        <v>102</v>
      </c>
      <c r="C202" s="30"/>
      <c r="D202" s="11">
        <v>21612</v>
      </c>
      <c r="E202" s="29"/>
      <c r="F202" s="44">
        <f t="shared" si="24"/>
        <v>4.2185982424158182</v>
      </c>
      <c r="G202" s="37">
        <f t="shared" si="25"/>
        <v>2348.5780135177342</v>
      </c>
    </row>
    <row r="203" spans="1:7">
      <c r="A203" s="10" t="s">
        <v>311</v>
      </c>
      <c r="B203" s="10" t="s">
        <v>116</v>
      </c>
      <c r="C203" s="30"/>
      <c r="D203" s="11">
        <v>63489</v>
      </c>
      <c r="E203" s="29"/>
      <c r="F203" s="44">
        <f t="shared" si="24"/>
        <v>12.392864325964181</v>
      </c>
      <c r="G203" s="37">
        <f t="shared" si="25"/>
        <v>6899.3554275507795</v>
      </c>
    </row>
    <row r="204" spans="1:7">
      <c r="A204" s="10" t="s">
        <v>311</v>
      </c>
      <c r="B204" s="10" t="s">
        <v>200</v>
      </c>
      <c r="C204" s="30"/>
      <c r="D204" s="11">
        <v>31181</v>
      </c>
      <c r="E204" s="29"/>
      <c r="F204" s="44">
        <f t="shared" si="24"/>
        <v>6.0864386357934306</v>
      </c>
      <c r="G204" s="37">
        <f t="shared" si="25"/>
        <v>3388.4421173189189</v>
      </c>
    </row>
    <row r="205" spans="1:7">
      <c r="A205" s="10" t="s">
        <v>311</v>
      </c>
      <c r="B205" s="10" t="s">
        <v>218</v>
      </c>
      <c r="C205" s="30"/>
      <c r="D205" s="11">
        <v>11157</v>
      </c>
      <c r="E205" s="29"/>
      <c r="F205" s="44">
        <f t="shared" si="24"/>
        <v>2.177813279226045</v>
      </c>
      <c r="G205" s="37">
        <f t="shared" si="25"/>
        <v>1212.4322088107238</v>
      </c>
    </row>
    <row r="206" spans="1:7">
      <c r="A206" s="10" t="s">
        <v>311</v>
      </c>
      <c r="B206" s="10" t="s">
        <v>223</v>
      </c>
      <c r="C206" s="30"/>
      <c r="D206" s="11">
        <v>11380</v>
      </c>
      <c r="E206" s="29"/>
      <c r="F206" s="44">
        <f t="shared" si="24"/>
        <v>2.2213422172261712</v>
      </c>
      <c r="G206" s="37">
        <f t="shared" si="25"/>
        <v>1236.6656391741542</v>
      </c>
    </row>
    <row r="207" spans="1:7" ht="15.75" thickBot="1">
      <c r="A207" s="10" t="s">
        <v>311</v>
      </c>
      <c r="B207" s="10" t="s">
        <v>270</v>
      </c>
      <c r="C207" s="30"/>
      <c r="D207" s="11">
        <v>41283</v>
      </c>
      <c r="E207" s="29"/>
      <c r="F207" s="44">
        <f t="shared" si="24"/>
        <v>8.0583190469022874</v>
      </c>
      <c r="G207" s="37">
        <f t="shared" si="25"/>
        <v>4486.2273797914413</v>
      </c>
    </row>
    <row r="208" spans="1:7" ht="15.75" thickBot="1">
      <c r="A208" s="14" t="str">
        <f>A207</f>
        <v>4209 - Médio Vale do Itajaí</v>
      </c>
      <c r="B208" s="14" t="s">
        <v>0</v>
      </c>
      <c r="C208" s="30"/>
      <c r="D208" s="16">
        <f>SUM(D194:D207)</f>
        <v>744928</v>
      </c>
      <c r="E208" s="29"/>
      <c r="F208" s="35">
        <f t="shared" ref="F208:G208" si="26">SUM(F194:F207)</f>
        <v>145.40773419981173</v>
      </c>
      <c r="G208" s="32">
        <f t="shared" si="26"/>
        <v>80951.393783719177</v>
      </c>
    </row>
    <row r="209" spans="1:7" ht="5.25" customHeight="1" thickBot="1">
      <c r="A209" s="17"/>
      <c r="B209" s="17"/>
      <c r="D209" s="18"/>
      <c r="E209" s="30"/>
      <c r="F209" s="46"/>
      <c r="G209" s="39"/>
    </row>
    <row r="210" spans="1:7" s="15" customFormat="1">
      <c r="A210" s="10" t="s">
        <v>312</v>
      </c>
      <c r="B210" s="10" t="s">
        <v>8</v>
      </c>
      <c r="C210" s="30"/>
      <c r="D210" s="11">
        <v>6113</v>
      </c>
      <c r="E210" s="29"/>
      <c r="F210" s="44">
        <f t="shared" ref="F210:F231" si="27">((D210*100%)/D$335)*F$335</f>
        <v>1.1932394528913517</v>
      </c>
      <c r="G210" s="37">
        <f t="shared" ref="G210:G231" si="28">F210*556.72</f>
        <v>664.30026821367335</v>
      </c>
    </row>
    <row r="211" spans="1:7">
      <c r="A211" s="10" t="s">
        <v>312</v>
      </c>
      <c r="B211" s="10" t="s">
        <v>9</v>
      </c>
      <c r="C211" s="30"/>
      <c r="D211" s="11">
        <v>9850</v>
      </c>
      <c r="E211" s="29"/>
      <c r="F211" s="44">
        <f t="shared" si="27"/>
        <v>1.9226907591983993</v>
      </c>
      <c r="G211" s="37">
        <f t="shared" si="28"/>
        <v>1070.4003994609329</v>
      </c>
    </row>
    <row r="212" spans="1:7">
      <c r="A212" s="10" t="s">
        <v>312</v>
      </c>
      <c r="B212" s="10" t="s">
        <v>12</v>
      </c>
      <c r="C212" s="30"/>
      <c r="D212" s="11">
        <v>5053</v>
      </c>
      <c r="E212" s="29"/>
      <c r="F212" s="44">
        <f t="shared" si="27"/>
        <v>0.98633059961720937</v>
      </c>
      <c r="G212" s="37">
        <f t="shared" si="28"/>
        <v>549.10997141889288</v>
      </c>
    </row>
    <row r="213" spans="1:7">
      <c r="A213" s="10" t="s">
        <v>312</v>
      </c>
      <c r="B213" s="10" t="s">
        <v>14</v>
      </c>
      <c r="C213" s="30"/>
      <c r="D213" s="11">
        <v>3253</v>
      </c>
      <c r="E213" s="29"/>
      <c r="F213" s="44">
        <f t="shared" si="27"/>
        <v>0.63497594311394856</v>
      </c>
      <c r="G213" s="37">
        <f t="shared" si="28"/>
        <v>353.50380705039748</v>
      </c>
    </row>
    <row r="214" spans="1:7">
      <c r="A214" s="10" t="s">
        <v>312</v>
      </c>
      <c r="B214" s="10" t="s">
        <v>15</v>
      </c>
      <c r="C214" s="30"/>
      <c r="D214" s="11">
        <v>8118</v>
      </c>
      <c r="E214" s="29"/>
      <c r="F214" s="44">
        <f t="shared" si="27"/>
        <v>1.5846095008297061</v>
      </c>
      <c r="G214" s="37">
        <f t="shared" si="28"/>
        <v>882.18380130191406</v>
      </c>
    </row>
    <row r="215" spans="1:7">
      <c r="A215" s="10" t="s">
        <v>312</v>
      </c>
      <c r="B215" s="10" t="s">
        <v>38</v>
      </c>
      <c r="C215" s="30"/>
      <c r="D215" s="11">
        <v>64488</v>
      </c>
      <c r="E215" s="29"/>
      <c r="F215" s="44">
        <f t="shared" si="27"/>
        <v>12.587866160323491</v>
      </c>
      <c r="G215" s="37">
        <f t="shared" si="28"/>
        <v>7007.9168487752941</v>
      </c>
    </row>
    <row r="216" spans="1:7">
      <c r="A216" s="10" t="s">
        <v>312</v>
      </c>
      <c r="B216" s="10" t="s">
        <v>59</v>
      </c>
      <c r="C216" s="30"/>
      <c r="D216" s="11">
        <v>11617</v>
      </c>
      <c r="E216" s="29"/>
      <c r="F216" s="44">
        <f t="shared" si="27"/>
        <v>2.2676039136657673</v>
      </c>
      <c r="G216" s="37">
        <f t="shared" si="28"/>
        <v>1262.420450816006</v>
      </c>
    </row>
    <row r="217" spans="1:7">
      <c r="A217" s="10" t="s">
        <v>312</v>
      </c>
      <c r="B217" s="10" t="s">
        <v>90</v>
      </c>
      <c r="C217" s="30"/>
      <c r="D217" s="11">
        <v>469690</v>
      </c>
      <c r="E217" s="29"/>
      <c r="F217" s="44">
        <f t="shared" si="27"/>
        <v>91.682093673898095</v>
      </c>
      <c r="G217" s="37">
        <f t="shared" si="28"/>
        <v>51041.25519013255</v>
      </c>
    </row>
    <row r="218" spans="1:7">
      <c r="A218" s="10" t="s">
        <v>312</v>
      </c>
      <c r="B218" s="10" t="s">
        <v>96</v>
      </c>
      <c r="C218" s="30"/>
      <c r="D218" s="11">
        <v>21061</v>
      </c>
      <c r="E218" s="29"/>
      <c r="F218" s="44">
        <f t="shared" si="27"/>
        <v>4.1110446781195424</v>
      </c>
      <c r="G218" s="37">
        <f t="shared" si="28"/>
        <v>2288.7007932027118</v>
      </c>
    </row>
    <row r="219" spans="1:7">
      <c r="A219" s="10" t="s">
        <v>312</v>
      </c>
      <c r="B219" s="10" t="s">
        <v>99</v>
      </c>
      <c r="C219" s="30"/>
      <c r="D219" s="11">
        <v>13944</v>
      </c>
      <c r="E219" s="29"/>
      <c r="F219" s="44">
        <f t="shared" si="27"/>
        <v>2.7218274057119274</v>
      </c>
      <c r="G219" s="37">
        <f t="shared" si="28"/>
        <v>1515.2957533079443</v>
      </c>
    </row>
    <row r="220" spans="1:7">
      <c r="A220" s="10" t="s">
        <v>312</v>
      </c>
      <c r="B220" s="10" t="s">
        <v>149</v>
      </c>
      <c r="C220" s="30"/>
      <c r="D220" s="11">
        <v>3218</v>
      </c>
      <c r="E220" s="29"/>
      <c r="F220" s="44">
        <f t="shared" si="27"/>
        <v>0.62814404701527404</v>
      </c>
      <c r="G220" s="37">
        <f t="shared" si="28"/>
        <v>349.7003538543434</v>
      </c>
    </row>
    <row r="221" spans="1:7">
      <c r="A221" s="10" t="s">
        <v>312</v>
      </c>
      <c r="B221" s="10" t="s">
        <v>156</v>
      </c>
      <c r="C221" s="30"/>
      <c r="D221" s="11">
        <v>3402</v>
      </c>
      <c r="E221" s="29"/>
      <c r="F221" s="44">
        <f t="shared" si="27"/>
        <v>0.66406030079116296</v>
      </c>
      <c r="G221" s="37">
        <f t="shared" si="28"/>
        <v>369.69565065645628</v>
      </c>
    </row>
    <row r="222" spans="1:7">
      <c r="A222" s="10" t="s">
        <v>312</v>
      </c>
      <c r="B222" s="10" t="s">
        <v>173</v>
      </c>
      <c r="C222" s="30"/>
      <c r="D222" s="11">
        <v>13621</v>
      </c>
      <c r="E222" s="29"/>
      <c r="F222" s="44">
        <f t="shared" si="27"/>
        <v>2.6587787645727308</v>
      </c>
      <c r="G222" s="37">
        <f t="shared" si="28"/>
        <v>1480.1953138129306</v>
      </c>
    </row>
    <row r="223" spans="1:7">
      <c r="A223" s="10" t="s">
        <v>312</v>
      </c>
      <c r="B223" s="10" t="s">
        <v>182</v>
      </c>
      <c r="C223" s="30"/>
      <c r="D223" s="11">
        <v>157833</v>
      </c>
      <c r="E223" s="29"/>
      <c r="F223" s="44">
        <f t="shared" si="27"/>
        <v>30.808533055488422</v>
      </c>
      <c r="G223" s="37">
        <f t="shared" si="28"/>
        <v>17151.726522651516</v>
      </c>
    </row>
    <row r="224" spans="1:7">
      <c r="A224" s="10" t="s">
        <v>312</v>
      </c>
      <c r="B224" s="10" t="s">
        <v>190</v>
      </c>
      <c r="C224" s="30"/>
      <c r="D224" s="11">
        <v>7203</v>
      </c>
      <c r="E224" s="29"/>
      <c r="F224" s="44">
        <f t="shared" si="27"/>
        <v>1.4060042171072153</v>
      </c>
      <c r="G224" s="37">
        <f t="shared" si="28"/>
        <v>782.75066774792901</v>
      </c>
    </row>
    <row r="225" spans="1:7">
      <c r="A225" s="10" t="s">
        <v>312</v>
      </c>
      <c r="B225" s="10" t="s">
        <v>213</v>
      </c>
      <c r="C225" s="30"/>
      <c r="D225" s="11">
        <v>2849</v>
      </c>
      <c r="E225" s="29"/>
      <c r="F225" s="44">
        <f t="shared" si="27"/>
        <v>0.55611634243210561</v>
      </c>
      <c r="G225" s="37">
        <f t="shared" si="28"/>
        <v>309.60109015880187</v>
      </c>
    </row>
    <row r="226" spans="1:7" s="15" customFormat="1">
      <c r="A226" s="10" t="s">
        <v>312</v>
      </c>
      <c r="B226" s="10" t="s">
        <v>236</v>
      </c>
      <c r="C226" s="30"/>
      <c r="D226" s="11">
        <v>21920</v>
      </c>
      <c r="E226" s="29"/>
      <c r="F226" s="44">
        <f t="shared" si="27"/>
        <v>4.278718928084154</v>
      </c>
      <c r="G226" s="37">
        <f t="shared" si="28"/>
        <v>2382.0484016430105</v>
      </c>
    </row>
    <row r="227" spans="1:7">
      <c r="A227" s="10" t="s">
        <v>312</v>
      </c>
      <c r="B227" s="10" t="s">
        <v>239</v>
      </c>
      <c r="C227" s="30"/>
      <c r="D227" s="11">
        <v>2944</v>
      </c>
      <c r="E227" s="29"/>
      <c r="F227" s="44">
        <f t="shared" si="27"/>
        <v>0.57466006041422213</v>
      </c>
      <c r="G227" s="37">
        <f t="shared" si="28"/>
        <v>319.92474883380578</v>
      </c>
    </row>
    <row r="228" spans="1:7">
      <c r="A228" s="10" t="s">
        <v>312</v>
      </c>
      <c r="B228" s="10" t="s">
        <v>244</v>
      </c>
      <c r="C228" s="30"/>
      <c r="D228" s="11">
        <v>32720</v>
      </c>
      <c r="E228" s="29"/>
      <c r="F228" s="44">
        <f t="shared" si="27"/>
        <v>6.3868468671037188</v>
      </c>
      <c r="G228" s="37">
        <f t="shared" si="28"/>
        <v>3555.6853878539823</v>
      </c>
    </row>
    <row r="229" spans="1:7">
      <c r="A229" s="10" t="s">
        <v>312</v>
      </c>
      <c r="B229" s="10" t="s">
        <v>249</v>
      </c>
      <c r="C229" s="30"/>
      <c r="D229" s="11">
        <v>232309</v>
      </c>
      <c r="E229" s="29"/>
      <c r="F229" s="44">
        <f t="shared" si="27"/>
        <v>45.346027165342228</v>
      </c>
      <c r="G229" s="37">
        <f t="shared" si="28"/>
        <v>25245.040243489326</v>
      </c>
    </row>
    <row r="230" spans="1:7">
      <c r="A230" s="10" t="s">
        <v>312</v>
      </c>
      <c r="B230" s="10" t="s">
        <v>257</v>
      </c>
      <c r="C230" s="30"/>
      <c r="D230" s="11">
        <v>5373</v>
      </c>
      <c r="E230" s="29"/>
      <c r="F230" s="44">
        <f t="shared" si="27"/>
        <v>1.0487936496622334</v>
      </c>
      <c r="G230" s="37">
        <f t="shared" si="28"/>
        <v>583.88440063995859</v>
      </c>
    </row>
    <row r="231" spans="1:7" ht="15.75" thickBot="1">
      <c r="A231" s="10" t="s">
        <v>312</v>
      </c>
      <c r="B231" s="10" t="s">
        <v>268</v>
      </c>
      <c r="C231" s="30"/>
      <c r="D231" s="11">
        <v>35402</v>
      </c>
      <c r="E231" s="29"/>
      <c r="F231" s="44">
        <f t="shared" si="27"/>
        <v>6.9103653052935767</v>
      </c>
      <c r="G231" s="37">
        <f t="shared" si="28"/>
        <v>3847.1385727630404</v>
      </c>
    </row>
    <row r="232" spans="1:7" ht="15.75" thickBot="1">
      <c r="A232" s="14" t="str">
        <f>A231</f>
        <v>4210 - Grande Florianópolis</v>
      </c>
      <c r="B232" s="14" t="s">
        <v>0</v>
      </c>
      <c r="C232" s="30"/>
      <c r="D232" s="16">
        <f>SUM(D210:D231)</f>
        <v>1131981</v>
      </c>
      <c r="E232" s="29"/>
      <c r="F232" s="35">
        <f t="shared" ref="F232:G232" si="29">SUM(F210:F231)</f>
        <v>220.95933079067646</v>
      </c>
      <c r="G232" s="32">
        <f t="shared" si="29"/>
        <v>123012.47863778543</v>
      </c>
    </row>
    <row r="233" spans="1:7" ht="5.25" customHeight="1" thickBot="1">
      <c r="A233" s="17"/>
      <c r="B233" s="17"/>
      <c r="D233" s="18"/>
      <c r="E233" s="30"/>
      <c r="F233" s="46"/>
      <c r="G233" s="39"/>
    </row>
    <row r="234" spans="1:7">
      <c r="A234" s="10" t="s">
        <v>313</v>
      </c>
      <c r="B234" s="10" t="s">
        <v>20</v>
      </c>
      <c r="C234" s="30"/>
      <c r="D234" s="11">
        <v>8341</v>
      </c>
      <c r="E234" s="29"/>
      <c r="F234" s="44">
        <f t="shared" ref="F234:F251" si="30">((D234*100%)/D$335)*F$335</f>
        <v>1.6281384388298323</v>
      </c>
      <c r="G234" s="37">
        <f t="shared" ref="G234:G251" si="31">F234*556.72</f>
        <v>906.41723166534427</v>
      </c>
    </row>
    <row r="235" spans="1:7">
      <c r="A235" s="10" t="s">
        <v>313</v>
      </c>
      <c r="B235" s="10" t="s">
        <v>47</v>
      </c>
      <c r="C235" s="30"/>
      <c r="D235" s="11">
        <v>31765</v>
      </c>
      <c r="E235" s="29"/>
      <c r="F235" s="44">
        <f t="shared" si="30"/>
        <v>6.2004337021255997</v>
      </c>
      <c r="G235" s="37">
        <f t="shared" si="31"/>
        <v>3451.905450647364</v>
      </c>
    </row>
    <row r="236" spans="1:7">
      <c r="A236" s="10" t="s">
        <v>313</v>
      </c>
      <c r="B236" s="10" t="s">
        <v>63</v>
      </c>
      <c r="C236" s="30"/>
      <c r="D236" s="11">
        <v>23663</v>
      </c>
      <c r="E236" s="29"/>
      <c r="F236" s="44">
        <f t="shared" si="30"/>
        <v>4.6189473537981449</v>
      </c>
      <c r="G236" s="37">
        <f t="shared" si="31"/>
        <v>2571.4603708065033</v>
      </c>
    </row>
    <row r="237" spans="1:7">
      <c r="A237" s="10" t="s">
        <v>313</v>
      </c>
      <c r="B237" s="10" t="s">
        <v>100</v>
      </c>
      <c r="C237" s="30"/>
      <c r="D237" s="11">
        <v>6478</v>
      </c>
      <c r="E237" s="29"/>
      <c r="F237" s="44">
        <f t="shared" si="30"/>
        <v>1.2644863693489576</v>
      </c>
      <c r="G237" s="37">
        <f t="shared" si="31"/>
        <v>703.96485154395168</v>
      </c>
    </row>
    <row r="238" spans="1:7">
      <c r="A238" s="10" t="s">
        <v>313</v>
      </c>
      <c r="B238" s="10" t="s">
        <v>101</v>
      </c>
      <c r="C238" s="30"/>
      <c r="D238" s="11">
        <v>11231</v>
      </c>
      <c r="E238" s="29"/>
      <c r="F238" s="44">
        <f t="shared" si="30"/>
        <v>2.1922578595489566</v>
      </c>
      <c r="G238" s="37">
        <f t="shared" si="31"/>
        <v>1220.4737955680951</v>
      </c>
    </row>
    <row r="239" spans="1:7">
      <c r="A239" s="10" t="s">
        <v>313</v>
      </c>
      <c r="B239" s="10" t="s">
        <v>113</v>
      </c>
      <c r="C239" s="30"/>
      <c r="D239" s="11">
        <v>10933</v>
      </c>
      <c r="E239" s="29"/>
      <c r="F239" s="44">
        <f t="shared" si="30"/>
        <v>2.1340891441945282</v>
      </c>
      <c r="G239" s="37">
        <f t="shared" si="31"/>
        <v>1188.0901083559779</v>
      </c>
    </row>
    <row r="240" spans="1:7">
      <c r="A240" s="10" t="s">
        <v>313</v>
      </c>
      <c r="B240" s="10" t="s">
        <v>114</v>
      </c>
      <c r="C240" s="30"/>
      <c r="D240" s="11">
        <v>43168</v>
      </c>
      <c r="E240" s="29"/>
      <c r="F240" s="44">
        <f t="shared" si="30"/>
        <v>8.4262654510737569</v>
      </c>
      <c r="G240" s="37">
        <f t="shared" si="31"/>
        <v>4691.0705019217821</v>
      </c>
    </row>
    <row r="241" spans="1:7">
      <c r="A241" s="10" t="s">
        <v>313</v>
      </c>
      <c r="B241" s="10" t="s">
        <v>135</v>
      </c>
      <c r="C241" s="30"/>
      <c r="D241" s="11">
        <v>18980</v>
      </c>
      <c r="E241" s="29"/>
      <c r="F241" s="44">
        <f t="shared" si="30"/>
        <v>3.7048396557954946</v>
      </c>
      <c r="G241" s="37">
        <f t="shared" si="31"/>
        <v>2062.5583331744679</v>
      </c>
    </row>
    <row r="242" spans="1:7">
      <c r="A242" s="10" t="s">
        <v>313</v>
      </c>
      <c r="B242" s="10" t="s">
        <v>144</v>
      </c>
      <c r="C242" s="30"/>
      <c r="D242" s="11">
        <v>44650</v>
      </c>
      <c r="E242" s="29"/>
      <c r="F242" s="44">
        <f t="shared" si="30"/>
        <v>8.7155474515947748</v>
      </c>
      <c r="G242" s="37">
        <f t="shared" si="31"/>
        <v>4852.1195772518431</v>
      </c>
    </row>
    <row r="243" spans="1:7">
      <c r="A243" s="10" t="s">
        <v>313</v>
      </c>
      <c r="B243" s="10" t="s">
        <v>191</v>
      </c>
      <c r="C243" s="30"/>
      <c r="D243" s="11">
        <v>4068</v>
      </c>
      <c r="E243" s="29"/>
      <c r="F243" s="44">
        <f t="shared" si="30"/>
        <v>0.79406152369736938</v>
      </c>
      <c r="G243" s="37">
        <f t="shared" si="31"/>
        <v>442.06993147279951</v>
      </c>
    </row>
    <row r="244" spans="1:7">
      <c r="A244" s="10" t="s">
        <v>313</v>
      </c>
      <c r="B244" s="10" t="s">
        <v>194</v>
      </c>
      <c r="C244" s="30"/>
      <c r="D244" s="11">
        <v>9835</v>
      </c>
      <c r="E244" s="29"/>
      <c r="F244" s="44">
        <f t="shared" si="30"/>
        <v>1.9197628037275389</v>
      </c>
      <c r="G244" s="37">
        <f t="shared" si="31"/>
        <v>1068.7703480911955</v>
      </c>
    </row>
    <row r="245" spans="1:7">
      <c r="A245" s="10" t="s">
        <v>313</v>
      </c>
      <c r="B245" s="10" t="s">
        <v>219</v>
      </c>
      <c r="C245" s="30"/>
      <c r="D245" s="11">
        <v>4582</v>
      </c>
      <c r="E245" s="29"/>
      <c r="F245" s="44">
        <f t="shared" si="30"/>
        <v>0.8943927978321895</v>
      </c>
      <c r="G245" s="37">
        <f t="shared" si="31"/>
        <v>497.92635840913658</v>
      </c>
    </row>
    <row r="246" spans="1:7">
      <c r="A246" s="10" t="s">
        <v>313</v>
      </c>
      <c r="B246" s="10" t="s">
        <v>228</v>
      </c>
      <c r="C246" s="30"/>
      <c r="D246" s="11">
        <v>11767</v>
      </c>
      <c r="E246" s="29"/>
      <c r="F246" s="44">
        <f t="shared" si="30"/>
        <v>2.2968834683743724</v>
      </c>
      <c r="G246" s="37">
        <f t="shared" si="31"/>
        <v>1278.7209645133807</v>
      </c>
    </row>
    <row r="247" spans="1:7">
      <c r="A247" s="10" t="s">
        <v>313</v>
      </c>
      <c r="B247" s="10" t="s">
        <v>231</v>
      </c>
      <c r="C247" s="30"/>
      <c r="D247" s="11">
        <v>2128</v>
      </c>
      <c r="E247" s="29"/>
      <c r="F247" s="44">
        <f t="shared" si="30"/>
        <v>0.4153792827994105</v>
      </c>
      <c r="G247" s="37">
        <f t="shared" si="31"/>
        <v>231.24995432008782</v>
      </c>
    </row>
    <row r="248" spans="1:7">
      <c r="A248" s="10" t="s">
        <v>313</v>
      </c>
      <c r="B248" s="10" t="s">
        <v>253</v>
      </c>
      <c r="C248" s="30"/>
      <c r="D248" s="11">
        <v>12441</v>
      </c>
      <c r="E248" s="29"/>
      <c r="F248" s="44">
        <f t="shared" si="30"/>
        <v>2.428446267531704</v>
      </c>
      <c r="G248" s="37">
        <f t="shared" si="31"/>
        <v>1351.9646060602504</v>
      </c>
    </row>
    <row r="249" spans="1:7">
      <c r="A249" s="10" t="s">
        <v>313</v>
      </c>
      <c r="B249" s="10" t="s">
        <v>254</v>
      </c>
      <c r="C249" s="30"/>
      <c r="D249" s="11">
        <v>3224</v>
      </c>
      <c r="E249" s="29"/>
      <c r="F249" s="44">
        <f t="shared" si="30"/>
        <v>0.62931522920361826</v>
      </c>
      <c r="G249" s="37">
        <f t="shared" si="31"/>
        <v>350.35237440223835</v>
      </c>
    </row>
    <row r="250" spans="1:7">
      <c r="A250" s="10" t="s">
        <v>313</v>
      </c>
      <c r="B250" s="10" t="s">
        <v>274</v>
      </c>
      <c r="C250" s="30"/>
      <c r="D250" s="11">
        <v>7067</v>
      </c>
      <c r="E250" s="29"/>
      <c r="F250" s="44">
        <f t="shared" si="30"/>
        <v>1.3794574208380801</v>
      </c>
      <c r="G250" s="37">
        <f t="shared" si="31"/>
        <v>767.97153532897596</v>
      </c>
    </row>
    <row r="251" spans="1:7" ht="15.75" thickBot="1">
      <c r="A251" s="10" t="s">
        <v>313</v>
      </c>
      <c r="B251" s="10" t="s">
        <v>277</v>
      </c>
      <c r="C251" s="30"/>
      <c r="D251" s="11">
        <v>102883</v>
      </c>
      <c r="E251" s="29"/>
      <c r="F251" s="44">
        <f t="shared" si="30"/>
        <v>20.082456180569434</v>
      </c>
      <c r="G251" s="37">
        <f t="shared" si="31"/>
        <v>11180.305004846616</v>
      </c>
    </row>
    <row r="252" spans="1:7" ht="15.75" thickBot="1">
      <c r="A252" s="14" t="str">
        <f>A251</f>
        <v>4211 - Laguna</v>
      </c>
      <c r="B252" s="14" t="s">
        <v>0</v>
      </c>
      <c r="C252" s="30"/>
      <c r="D252" s="16">
        <f>SUM(D234:D251)</f>
        <v>357204</v>
      </c>
      <c r="E252" s="29"/>
      <c r="F252" s="35">
        <f t="shared" ref="F252:G252" si="32">SUM(F234:F251)</f>
        <v>69.725160400883766</v>
      </c>
      <c r="G252" s="32">
        <f t="shared" si="32"/>
        <v>38817.391298380011</v>
      </c>
    </row>
    <row r="253" spans="1:7" ht="5.25" customHeight="1" thickBot="1">
      <c r="A253" s="17"/>
      <c r="B253" s="17"/>
      <c r="D253" s="18"/>
      <c r="E253" s="30"/>
      <c r="F253" s="46"/>
      <c r="G253" s="39"/>
    </row>
    <row r="254" spans="1:7" s="15" customFormat="1">
      <c r="A254" s="10" t="s">
        <v>314</v>
      </c>
      <c r="B254" s="10" t="s">
        <v>70</v>
      </c>
      <c r="C254" s="30"/>
      <c r="D254" s="11">
        <v>16156</v>
      </c>
      <c r="E254" s="29"/>
      <c r="F254" s="44">
        <f t="shared" ref="F254:F265" si="33">((D254*100%)/D$335)*F$335</f>
        <v>3.1536032391481563</v>
      </c>
      <c r="G254" s="37">
        <f t="shared" ref="G254:G265" si="34">F254*556.72</f>
        <v>1755.6739952985617</v>
      </c>
    </row>
    <row r="255" spans="1:7">
      <c r="A255" s="10" t="s">
        <v>314</v>
      </c>
      <c r="B255" s="10" t="s">
        <v>77</v>
      </c>
      <c r="C255" s="30"/>
      <c r="D255" s="11">
        <v>206918</v>
      </c>
      <c r="E255" s="29"/>
      <c r="F255" s="44">
        <f t="shared" si="33"/>
        <v>40.389779341300958</v>
      </c>
      <c r="G255" s="37">
        <f t="shared" si="34"/>
        <v>22485.797954889069</v>
      </c>
    </row>
    <row r="256" spans="1:7">
      <c r="A256" s="10" t="s">
        <v>314</v>
      </c>
      <c r="B256" s="10" t="s">
        <v>92</v>
      </c>
      <c r="C256" s="30"/>
      <c r="D256" s="11">
        <v>25129</v>
      </c>
      <c r="E256" s="29"/>
      <c r="F256" s="44">
        <f t="shared" si="33"/>
        <v>4.9051062018169116</v>
      </c>
      <c r="G256" s="37">
        <f t="shared" si="34"/>
        <v>2730.7707246755112</v>
      </c>
    </row>
    <row r="257" spans="1:7">
      <c r="A257" s="10" t="s">
        <v>314</v>
      </c>
      <c r="B257" s="10" t="s">
        <v>111</v>
      </c>
      <c r="C257" s="30"/>
      <c r="D257" s="11">
        <v>53145</v>
      </c>
      <c r="E257" s="29"/>
      <c r="F257" s="44">
        <f t="shared" si="33"/>
        <v>10.373746233258775</v>
      </c>
      <c r="G257" s="37">
        <f t="shared" si="34"/>
        <v>5775.2720029798256</v>
      </c>
    </row>
    <row r="258" spans="1:7">
      <c r="A258" s="10" t="s">
        <v>314</v>
      </c>
      <c r="B258" s="10" t="s">
        <v>147</v>
      </c>
      <c r="C258" s="30"/>
      <c r="D258" s="11">
        <v>14996</v>
      </c>
      <c r="E258" s="29"/>
      <c r="F258" s="44">
        <f t="shared" si="33"/>
        <v>2.9271746827349441</v>
      </c>
      <c r="G258" s="37">
        <f t="shared" si="34"/>
        <v>1629.6166893721982</v>
      </c>
    </row>
    <row r="259" spans="1:7">
      <c r="A259" s="10" t="s">
        <v>314</v>
      </c>
      <c r="B259" s="10" t="s">
        <v>168</v>
      </c>
      <c r="C259" s="30"/>
      <c r="D259" s="11">
        <v>17213</v>
      </c>
      <c r="E259" s="29"/>
      <c r="F259" s="44">
        <f t="shared" si="33"/>
        <v>3.3599265013281268</v>
      </c>
      <c r="G259" s="37">
        <f t="shared" si="34"/>
        <v>1870.5382818193948</v>
      </c>
    </row>
    <row r="260" spans="1:7">
      <c r="A260" s="10" t="s">
        <v>314</v>
      </c>
      <c r="B260" s="10" t="s">
        <v>174</v>
      </c>
      <c r="C260" s="30"/>
      <c r="D260" s="11">
        <v>14470</v>
      </c>
      <c r="E260" s="29"/>
      <c r="F260" s="44">
        <f t="shared" si="33"/>
        <v>2.8245010442234357</v>
      </c>
      <c r="G260" s="37">
        <f t="shared" si="34"/>
        <v>1572.4562213400711</v>
      </c>
    </row>
    <row r="261" spans="1:7">
      <c r="A261" s="10" t="s">
        <v>314</v>
      </c>
      <c r="B261" s="10" t="s">
        <v>176</v>
      </c>
      <c r="C261" s="30"/>
      <c r="D261" s="11">
        <v>22449</v>
      </c>
      <c r="E261" s="29"/>
      <c r="F261" s="44">
        <f t="shared" si="33"/>
        <v>4.3819781576898347</v>
      </c>
      <c r="G261" s="37">
        <f t="shared" si="34"/>
        <v>2439.5348799490848</v>
      </c>
    </row>
    <row r="262" spans="1:7">
      <c r="A262" s="10" t="s">
        <v>314</v>
      </c>
      <c r="B262" s="10" t="s">
        <v>262</v>
      </c>
      <c r="C262" s="30"/>
      <c r="D262" s="11">
        <v>13686</v>
      </c>
      <c r="E262" s="29"/>
      <c r="F262" s="44">
        <f t="shared" si="33"/>
        <v>2.6714665716131267</v>
      </c>
      <c r="G262" s="37">
        <f t="shared" si="34"/>
        <v>1487.25886974846</v>
      </c>
    </row>
    <row r="263" spans="1:7">
      <c r="A263" s="10" t="s">
        <v>314</v>
      </c>
      <c r="B263" s="10" t="s">
        <v>273</v>
      </c>
      <c r="C263" s="30"/>
      <c r="D263" s="11">
        <v>3785</v>
      </c>
      <c r="E263" s="29"/>
      <c r="F263" s="44">
        <f t="shared" si="33"/>
        <v>0.73882076381380113</v>
      </c>
      <c r="G263" s="37">
        <f t="shared" si="34"/>
        <v>411.3162956304194</v>
      </c>
    </row>
    <row r="264" spans="1:7">
      <c r="A264" s="10" t="s">
        <v>314</v>
      </c>
      <c r="B264" s="10" t="s">
        <v>283</v>
      </c>
      <c r="C264" s="30"/>
      <c r="D264" s="11">
        <v>21003</v>
      </c>
      <c r="E264" s="29"/>
      <c r="F264" s="44">
        <f t="shared" si="33"/>
        <v>4.0997232502988812</v>
      </c>
      <c r="G264" s="37">
        <f t="shared" si="34"/>
        <v>2282.3979279063933</v>
      </c>
    </row>
    <row r="265" spans="1:7" ht="15.75" thickBot="1">
      <c r="A265" s="10" t="s">
        <v>314</v>
      </c>
      <c r="B265" s="10" t="s">
        <v>31</v>
      </c>
      <c r="C265" s="30"/>
      <c r="D265" s="11">
        <v>12018</v>
      </c>
      <c r="E265" s="29"/>
      <c r="F265" s="44">
        <f t="shared" si="33"/>
        <v>2.3458779232534379</v>
      </c>
      <c r="G265" s="37">
        <f t="shared" si="34"/>
        <v>1305.9971574336539</v>
      </c>
    </row>
    <row r="266" spans="1:7" ht="15.75" thickBot="1">
      <c r="A266" s="14" t="str">
        <f>A265</f>
        <v>4212 - Carbonífera</v>
      </c>
      <c r="B266" s="14" t="s">
        <v>0</v>
      </c>
      <c r="C266" s="30"/>
      <c r="D266" s="16">
        <f>SUM(D254:D265)</f>
        <v>420968</v>
      </c>
      <c r="E266" s="29"/>
      <c r="F266" s="35">
        <f t="shared" ref="F266:G266" si="35">SUM(F254:F265)</f>
        <v>82.171703910480389</v>
      </c>
      <c r="G266" s="32">
        <f t="shared" si="35"/>
        <v>45746.631001042646</v>
      </c>
    </row>
    <row r="267" spans="1:7" ht="5.25" customHeight="1" thickBot="1">
      <c r="A267" s="17"/>
      <c r="B267" s="17"/>
      <c r="D267" s="18"/>
      <c r="E267" s="30"/>
      <c r="F267" s="46"/>
      <c r="G267" s="39"/>
    </row>
    <row r="268" spans="1:7">
      <c r="A268" s="10" t="s">
        <v>315</v>
      </c>
      <c r="B268" s="10" t="s">
        <v>19</v>
      </c>
      <c r="C268" s="30"/>
      <c r="D268" s="11">
        <v>65769</v>
      </c>
      <c r="E268" s="29"/>
      <c r="F268" s="44">
        <f t="shared" ref="F268:F282" si="36">((D268*100%)/D$335)*F$335</f>
        <v>12.837913557534979</v>
      </c>
      <c r="G268" s="37">
        <f t="shared" ref="G268:G282" si="37">F268*556.72</f>
        <v>7147.1232357508734</v>
      </c>
    </row>
    <row r="269" spans="1:7">
      <c r="A269" s="10" t="s">
        <v>315</v>
      </c>
      <c r="B269" s="10" t="s">
        <v>26</v>
      </c>
      <c r="C269" s="30"/>
      <c r="D269" s="11">
        <v>11616</v>
      </c>
      <c r="E269" s="29"/>
      <c r="F269" s="44">
        <f t="shared" si="36"/>
        <v>2.2674087166343764</v>
      </c>
      <c r="G269" s="37">
        <f t="shared" si="37"/>
        <v>1262.3117807246902</v>
      </c>
    </row>
    <row r="270" spans="1:7">
      <c r="A270" s="10" t="s">
        <v>315</v>
      </c>
      <c r="B270" s="10" t="s">
        <v>29</v>
      </c>
      <c r="C270" s="30"/>
      <c r="D270" s="11">
        <v>9841</v>
      </c>
      <c r="E270" s="29"/>
      <c r="F270" s="44">
        <f t="shared" si="36"/>
        <v>1.9209339859158832</v>
      </c>
      <c r="G270" s="37">
        <f t="shared" si="37"/>
        <v>1069.4223686390906</v>
      </c>
    </row>
    <row r="271" spans="1:7">
      <c r="A271" s="10" t="s">
        <v>315</v>
      </c>
      <c r="B271" s="10" t="s">
        <v>86</v>
      </c>
      <c r="C271" s="30"/>
      <c r="D271" s="11">
        <v>2078</v>
      </c>
      <c r="E271" s="29"/>
      <c r="F271" s="44">
        <f t="shared" si="36"/>
        <v>0.40561943122987554</v>
      </c>
      <c r="G271" s="37">
        <f t="shared" si="37"/>
        <v>225.81644975429631</v>
      </c>
    </row>
    <row r="272" spans="1:7">
      <c r="A272" s="10" t="s">
        <v>315</v>
      </c>
      <c r="B272" s="10" t="s">
        <v>134</v>
      </c>
      <c r="C272" s="30"/>
      <c r="D272" s="11">
        <v>10608</v>
      </c>
      <c r="E272" s="29"/>
      <c r="F272" s="44">
        <f t="shared" si="36"/>
        <v>2.0706501089925502</v>
      </c>
      <c r="G272" s="37">
        <f t="shared" si="37"/>
        <v>1152.7723286783325</v>
      </c>
    </row>
    <row r="273" spans="1:7">
      <c r="A273" s="10" t="s">
        <v>315</v>
      </c>
      <c r="B273" s="10" t="s">
        <v>158</v>
      </c>
      <c r="C273" s="30"/>
      <c r="D273" s="11">
        <v>6963</v>
      </c>
      <c r="E273" s="29"/>
      <c r="F273" s="44">
        <f t="shared" si="36"/>
        <v>1.3591569295734471</v>
      </c>
      <c r="G273" s="37">
        <f t="shared" si="37"/>
        <v>756.66984583212957</v>
      </c>
    </row>
    <row r="274" spans="1:7">
      <c r="A274" s="10" t="s">
        <v>315</v>
      </c>
      <c r="B274" s="10" t="s">
        <v>162</v>
      </c>
      <c r="C274" s="30"/>
      <c r="D274" s="11">
        <v>7066</v>
      </c>
      <c r="E274" s="29"/>
      <c r="F274" s="44">
        <f t="shared" si="36"/>
        <v>1.3792622238066894</v>
      </c>
      <c r="G274" s="37">
        <f t="shared" si="37"/>
        <v>767.86286523766012</v>
      </c>
    </row>
    <row r="275" spans="1:7">
      <c r="A275" s="10" t="s">
        <v>315</v>
      </c>
      <c r="B275" s="10" t="s">
        <v>169</v>
      </c>
      <c r="C275" s="30"/>
      <c r="D275" s="11">
        <v>2921</v>
      </c>
      <c r="E275" s="29"/>
      <c r="F275" s="44">
        <f t="shared" si="36"/>
        <v>0.57017052869223595</v>
      </c>
      <c r="G275" s="37">
        <f t="shared" si="37"/>
        <v>317.4253367335416</v>
      </c>
    </row>
    <row r="276" spans="1:7" s="15" customFormat="1">
      <c r="A276" s="10" t="s">
        <v>315</v>
      </c>
      <c r="B276" s="10" t="s">
        <v>188</v>
      </c>
      <c r="C276" s="30"/>
      <c r="D276" s="11">
        <v>7912</v>
      </c>
      <c r="E276" s="29"/>
      <c r="F276" s="44">
        <f t="shared" si="36"/>
        <v>1.544398912363222</v>
      </c>
      <c r="G276" s="37">
        <f t="shared" si="37"/>
        <v>859.79776249085296</v>
      </c>
    </row>
    <row r="277" spans="1:7">
      <c r="A277" s="10" t="s">
        <v>315</v>
      </c>
      <c r="B277" s="10" t="s">
        <v>207</v>
      </c>
      <c r="C277" s="30"/>
      <c r="D277" s="11">
        <v>7370</v>
      </c>
      <c r="E277" s="29"/>
      <c r="F277" s="44">
        <f t="shared" si="36"/>
        <v>1.4386021213494624</v>
      </c>
      <c r="G277" s="37">
        <f t="shared" si="37"/>
        <v>800.89857299767277</v>
      </c>
    </row>
    <row r="278" spans="1:7">
      <c r="A278" s="10" t="s">
        <v>315</v>
      </c>
      <c r="B278" s="10" t="s">
        <v>232</v>
      </c>
      <c r="C278" s="30"/>
      <c r="D278" s="11">
        <v>8309</v>
      </c>
      <c r="E278" s="29"/>
      <c r="F278" s="44">
        <f t="shared" si="36"/>
        <v>1.62189213382533</v>
      </c>
      <c r="G278" s="37">
        <f t="shared" si="37"/>
        <v>902.93978874323773</v>
      </c>
    </row>
    <row r="279" spans="1:7">
      <c r="A279" s="10" t="s">
        <v>315</v>
      </c>
      <c r="B279" s="10" t="s">
        <v>247</v>
      </c>
      <c r="C279" s="30"/>
      <c r="D279" s="11">
        <v>7226</v>
      </c>
      <c r="E279" s="29"/>
      <c r="F279" s="44">
        <f t="shared" si="36"/>
        <v>1.4104937488292013</v>
      </c>
      <c r="G279" s="37">
        <f t="shared" si="37"/>
        <v>785.25007984819297</v>
      </c>
    </row>
    <row r="280" spans="1:7">
      <c r="A280" s="10" t="s">
        <v>315</v>
      </c>
      <c r="B280" s="10" t="s">
        <v>263</v>
      </c>
      <c r="C280" s="30"/>
      <c r="D280" s="11">
        <v>28966</v>
      </c>
      <c r="E280" s="29"/>
      <c r="F280" s="44">
        <f t="shared" si="36"/>
        <v>5.6540772112630284</v>
      </c>
      <c r="G280" s="37">
        <f t="shared" si="37"/>
        <v>3147.7378650543533</v>
      </c>
    </row>
    <row r="281" spans="1:7">
      <c r="A281" s="10" t="s">
        <v>315</v>
      </c>
      <c r="B281" s="10" t="s">
        <v>269</v>
      </c>
      <c r="C281" s="30"/>
      <c r="D281" s="11">
        <v>5382</v>
      </c>
      <c r="E281" s="29"/>
      <c r="F281" s="44">
        <f t="shared" si="36"/>
        <v>1.0505504229447498</v>
      </c>
      <c r="G281" s="37">
        <f t="shared" si="37"/>
        <v>584.86243146180107</v>
      </c>
    </row>
    <row r="282" spans="1:7" ht="15.75" thickBot="1">
      <c r="A282" s="10" t="s">
        <v>315</v>
      </c>
      <c r="B282" s="10" t="s">
        <v>279</v>
      </c>
      <c r="C282" s="30"/>
      <c r="D282" s="11">
        <v>12551</v>
      </c>
      <c r="E282" s="29"/>
      <c r="F282" s="44">
        <f t="shared" si="36"/>
        <v>2.4499179409846814</v>
      </c>
      <c r="G282" s="37">
        <f t="shared" si="37"/>
        <v>1363.9183161049918</v>
      </c>
    </row>
    <row r="283" spans="1:7" ht="15.75" thickBot="1">
      <c r="A283" s="14" t="str">
        <f>A282</f>
        <v>4213 - Extremo Sul Catarinense</v>
      </c>
      <c r="B283" s="14" t="s">
        <v>0</v>
      </c>
      <c r="C283" s="30"/>
      <c r="D283" s="16">
        <f>SUM(D268:D282)</f>
        <v>194578</v>
      </c>
      <c r="E283" s="29"/>
      <c r="F283" s="35">
        <f t="shared" ref="F283:G283" si="38">SUM(F268:F282)</f>
        <v>37.981047973939717</v>
      </c>
      <c r="G283" s="32">
        <f t="shared" si="38"/>
        <v>21144.809028051717</v>
      </c>
    </row>
    <row r="284" spans="1:7" ht="5.25" customHeight="1" thickBot="1">
      <c r="A284" s="17"/>
      <c r="B284" s="17"/>
      <c r="D284" s="18"/>
      <c r="E284" s="30"/>
      <c r="F284" s="46"/>
      <c r="G284" s="39"/>
    </row>
    <row r="285" spans="1:7">
      <c r="A285" s="10" t="s">
        <v>316</v>
      </c>
      <c r="B285" s="10" t="s">
        <v>18</v>
      </c>
      <c r="C285" s="30"/>
      <c r="D285" s="11">
        <v>32454</v>
      </c>
      <c r="E285" s="29"/>
      <c r="F285" s="44">
        <f t="shared" ref="F285:F297" si="39">((D285*100%)/D$335)*F$335</f>
        <v>6.3349244567537921</v>
      </c>
      <c r="G285" s="37">
        <f t="shared" ref="G285:G297" si="40">F285*556.72</f>
        <v>3526.7791435639715</v>
      </c>
    </row>
    <row r="286" spans="1:7">
      <c r="A286" s="10" t="s">
        <v>316</v>
      </c>
      <c r="B286" s="10" t="s">
        <v>27</v>
      </c>
      <c r="C286" s="30"/>
      <c r="D286" s="11">
        <v>9828</v>
      </c>
      <c r="E286" s="29"/>
      <c r="F286" s="44">
        <f t="shared" si="39"/>
        <v>1.9183964245078038</v>
      </c>
      <c r="G286" s="37">
        <f t="shared" si="40"/>
        <v>1068.0096574519846</v>
      </c>
    </row>
    <row r="287" spans="1:7">
      <c r="A287" s="10" t="s">
        <v>316</v>
      </c>
      <c r="B287" s="10" t="s">
        <v>34</v>
      </c>
      <c r="C287" s="30"/>
      <c r="D287" s="11">
        <v>26374</v>
      </c>
      <c r="E287" s="29"/>
      <c r="F287" s="44">
        <f t="shared" si="39"/>
        <v>5.1481265058983334</v>
      </c>
      <c r="G287" s="37">
        <f t="shared" si="40"/>
        <v>2866.0649883637202</v>
      </c>
    </row>
    <row r="288" spans="1:7">
      <c r="A288" s="10" t="s">
        <v>316</v>
      </c>
      <c r="B288" s="10" t="s">
        <v>76</v>
      </c>
      <c r="C288" s="30"/>
      <c r="D288" s="11">
        <v>15132</v>
      </c>
      <c r="E288" s="29"/>
      <c r="F288" s="44">
        <f t="shared" si="39"/>
        <v>2.9537214790040789</v>
      </c>
      <c r="G288" s="37">
        <f t="shared" si="40"/>
        <v>1644.3958217911509</v>
      </c>
    </row>
    <row r="289" spans="1:7">
      <c r="A289" s="10" t="s">
        <v>316</v>
      </c>
      <c r="B289" s="10" t="s">
        <v>97</v>
      </c>
      <c r="C289" s="30"/>
      <c r="D289" s="11">
        <v>16786</v>
      </c>
      <c r="E289" s="29"/>
      <c r="F289" s="44">
        <f t="shared" si="39"/>
        <v>3.2765773689242979</v>
      </c>
      <c r="G289" s="37">
        <f t="shared" si="40"/>
        <v>1824.1361528275352</v>
      </c>
    </row>
    <row r="290" spans="1:7">
      <c r="A290" s="10" t="s">
        <v>316</v>
      </c>
      <c r="B290" s="10" t="s">
        <v>104</v>
      </c>
      <c r="C290" s="30"/>
      <c r="D290" s="11">
        <v>40878</v>
      </c>
      <c r="E290" s="29"/>
      <c r="F290" s="44">
        <f t="shared" si="39"/>
        <v>7.9792642491890531</v>
      </c>
      <c r="G290" s="37">
        <f t="shared" si="40"/>
        <v>4442.2159928085302</v>
      </c>
    </row>
    <row r="291" spans="1:7">
      <c r="A291" s="10" t="s">
        <v>316</v>
      </c>
      <c r="B291" s="10" t="s">
        <v>131</v>
      </c>
      <c r="C291" s="30"/>
      <c r="D291" s="11">
        <v>18137</v>
      </c>
      <c r="E291" s="29"/>
      <c r="F291" s="44">
        <f t="shared" si="39"/>
        <v>3.5402885583331343</v>
      </c>
      <c r="G291" s="37">
        <f t="shared" si="40"/>
        <v>1970.9494461952227</v>
      </c>
    </row>
    <row r="292" spans="1:7" s="15" customFormat="1">
      <c r="A292" s="10" t="s">
        <v>316</v>
      </c>
      <c r="B292" s="10" t="s">
        <v>136</v>
      </c>
      <c r="C292" s="30"/>
      <c r="D292" s="11">
        <v>163735</v>
      </c>
      <c r="E292" s="29"/>
      <c r="F292" s="44">
        <f t="shared" si="39"/>
        <v>31.960585934756338</v>
      </c>
      <c r="G292" s="37">
        <f t="shared" si="40"/>
        <v>17793.097401597548</v>
      </c>
    </row>
    <row r="293" spans="1:7">
      <c r="A293" s="10" t="s">
        <v>316</v>
      </c>
      <c r="B293" s="10" t="s">
        <v>139</v>
      </c>
      <c r="C293" s="30"/>
      <c r="D293" s="11">
        <v>562151</v>
      </c>
      <c r="E293" s="29"/>
      <c r="F293" s="44">
        <f t="shared" si="39"/>
        <v>109.73020639331365</v>
      </c>
      <c r="G293" s="37">
        <f t="shared" si="40"/>
        <v>61089.000503285577</v>
      </c>
    </row>
    <row r="294" spans="1:7">
      <c r="A294" s="10" t="s">
        <v>316</v>
      </c>
      <c r="B294" s="10" t="s">
        <v>161</v>
      </c>
      <c r="C294" s="30"/>
      <c r="D294" s="11">
        <v>16024</v>
      </c>
      <c r="E294" s="29"/>
      <c r="F294" s="44">
        <f t="shared" si="39"/>
        <v>3.1278372310045839</v>
      </c>
      <c r="G294" s="37">
        <f t="shared" si="40"/>
        <v>1741.329543244872</v>
      </c>
    </row>
    <row r="295" spans="1:7">
      <c r="A295" s="10" t="s">
        <v>316</v>
      </c>
      <c r="B295" s="10" t="s">
        <v>243</v>
      </c>
      <c r="C295" s="30"/>
      <c r="D295" s="11">
        <v>48606</v>
      </c>
      <c r="E295" s="29"/>
      <c r="F295" s="44">
        <f t="shared" si="39"/>
        <v>9.487746907776387</v>
      </c>
      <c r="G295" s="37">
        <f t="shared" si="40"/>
        <v>5282.0184584972703</v>
      </c>
    </row>
    <row r="296" spans="1:7">
      <c r="A296" s="10" t="s">
        <v>316</v>
      </c>
      <c r="B296" s="10" t="s">
        <v>245</v>
      </c>
      <c r="C296" s="30"/>
      <c r="D296" s="11">
        <v>3634</v>
      </c>
      <c r="E296" s="29"/>
      <c r="F296" s="44">
        <f t="shared" si="39"/>
        <v>0.70934601207380543</v>
      </c>
      <c r="G296" s="37">
        <f t="shared" si="40"/>
        <v>394.90711184172898</v>
      </c>
    </row>
    <row r="297" spans="1:7" ht="15.75" thickBot="1">
      <c r="A297" s="10" t="s">
        <v>316</v>
      </c>
      <c r="B297" s="10" t="s">
        <v>259</v>
      </c>
      <c r="C297" s="30"/>
      <c r="D297" s="11">
        <v>18827</v>
      </c>
      <c r="E297" s="29"/>
      <c r="F297" s="44">
        <f t="shared" si="39"/>
        <v>3.6749745099927176</v>
      </c>
      <c r="G297" s="37">
        <f t="shared" si="40"/>
        <v>2045.9318092031458</v>
      </c>
    </row>
    <row r="298" spans="1:7" ht="15.75" thickBot="1">
      <c r="A298" s="14" t="str">
        <f>A297</f>
        <v>4214 - Nordeste</v>
      </c>
      <c r="B298" s="14" t="s">
        <v>0</v>
      </c>
      <c r="C298" s="30"/>
      <c r="D298" s="16">
        <f>SUM(D285:D297)</f>
        <v>972566</v>
      </c>
      <c r="E298" s="29"/>
      <c r="F298" s="35">
        <f t="shared" ref="F298:G298" si="41">SUM(F285:F297)</f>
        <v>189.84199603152797</v>
      </c>
      <c r="G298" s="32">
        <f t="shared" si="41"/>
        <v>105688.83603067226</v>
      </c>
    </row>
    <row r="299" spans="1:7" ht="5.25" customHeight="1" thickBot="1">
      <c r="A299" s="17"/>
      <c r="B299" s="17"/>
      <c r="D299" s="18"/>
      <c r="E299" s="30"/>
      <c r="F299" s="46"/>
      <c r="G299" s="39"/>
    </row>
    <row r="300" spans="1:7">
      <c r="A300" s="10" t="s">
        <v>317</v>
      </c>
      <c r="B300" s="10" t="s">
        <v>35</v>
      </c>
      <c r="C300" s="30"/>
      <c r="D300" s="11">
        <v>6248</v>
      </c>
      <c r="E300" s="29"/>
      <c r="F300" s="44">
        <f t="shared" ref="F300:F312" si="42">((D300*100%)/D$335)*F$335</f>
        <v>1.2195910521290965</v>
      </c>
      <c r="G300" s="37">
        <f t="shared" ref="G300:G312" si="43">F300*556.72</f>
        <v>678.97073054131067</v>
      </c>
    </row>
    <row r="301" spans="1:7">
      <c r="A301" s="10" t="s">
        <v>317</v>
      </c>
      <c r="B301" s="10" t="s">
        <v>55</v>
      </c>
      <c r="C301" s="30"/>
      <c r="D301" s="11">
        <v>11992</v>
      </c>
      <c r="E301" s="29"/>
      <c r="F301" s="44">
        <f t="shared" si="42"/>
        <v>2.3408028004372801</v>
      </c>
      <c r="G301" s="37">
        <f t="shared" si="43"/>
        <v>1303.1717350594427</v>
      </c>
    </row>
    <row r="302" spans="1:7">
      <c r="A302" s="10" t="s">
        <v>317</v>
      </c>
      <c r="B302" s="10" t="s">
        <v>60</v>
      </c>
      <c r="C302" s="30"/>
      <c r="D302" s="11">
        <v>54188</v>
      </c>
      <c r="E302" s="29"/>
      <c r="F302" s="44">
        <f t="shared" si="42"/>
        <v>10.577336736999275</v>
      </c>
      <c r="G302" s="37">
        <f t="shared" si="43"/>
        <v>5888.6149082222364</v>
      </c>
    </row>
    <row r="303" spans="1:7">
      <c r="A303" s="10" t="s">
        <v>317</v>
      </c>
      <c r="B303" s="10" t="s">
        <v>125</v>
      </c>
      <c r="C303" s="30"/>
      <c r="D303" s="11">
        <v>10989</v>
      </c>
      <c r="E303" s="29"/>
      <c r="F303" s="44">
        <f t="shared" si="42"/>
        <v>2.1450201779524072</v>
      </c>
      <c r="G303" s="37">
        <f t="shared" si="43"/>
        <v>1194.1756334696643</v>
      </c>
    </row>
    <row r="304" spans="1:7">
      <c r="A304" s="10" t="s">
        <v>317</v>
      </c>
      <c r="B304" s="10" t="s">
        <v>127</v>
      </c>
      <c r="C304" s="30"/>
      <c r="D304" s="11">
        <v>21263</v>
      </c>
      <c r="E304" s="29"/>
      <c r="F304" s="44">
        <f t="shared" si="42"/>
        <v>4.1504744784604632</v>
      </c>
      <c r="G304" s="37">
        <f t="shared" si="43"/>
        <v>2310.6521516485091</v>
      </c>
    </row>
    <row r="305" spans="1:7">
      <c r="A305" s="10" t="s">
        <v>317</v>
      </c>
      <c r="B305" s="10" t="s">
        <v>155</v>
      </c>
      <c r="C305" s="30"/>
      <c r="D305" s="11">
        <v>55313</v>
      </c>
      <c r="E305" s="29"/>
      <c r="F305" s="44">
        <f t="shared" si="42"/>
        <v>10.796933397313813</v>
      </c>
      <c r="G305" s="37">
        <f t="shared" si="43"/>
        <v>6010.8687609525459</v>
      </c>
    </row>
    <row r="306" spans="1:7">
      <c r="A306" s="10" t="s">
        <v>317</v>
      </c>
      <c r="B306" s="10" t="s">
        <v>157</v>
      </c>
      <c r="C306" s="30"/>
      <c r="D306" s="11">
        <v>7899</v>
      </c>
      <c r="E306" s="29"/>
      <c r="F306" s="44">
        <f t="shared" si="42"/>
        <v>1.5418613509551429</v>
      </c>
      <c r="G306" s="37">
        <f t="shared" si="43"/>
        <v>858.38505130374722</v>
      </c>
    </row>
    <row r="307" spans="1:7">
      <c r="A307" s="10" t="s">
        <v>317</v>
      </c>
      <c r="B307" s="10" t="s">
        <v>167</v>
      </c>
      <c r="C307" s="30"/>
      <c r="D307" s="11">
        <v>8475</v>
      </c>
      <c r="E307" s="29"/>
      <c r="F307" s="44">
        <f t="shared" si="42"/>
        <v>1.6542948410361864</v>
      </c>
      <c r="G307" s="37">
        <f t="shared" si="43"/>
        <v>920.97902390166576</v>
      </c>
    </row>
    <row r="308" spans="1:7">
      <c r="A308" s="10" t="s">
        <v>317</v>
      </c>
      <c r="B308" s="10" t="s">
        <v>186</v>
      </c>
      <c r="C308" s="30"/>
      <c r="D308" s="11">
        <v>18793</v>
      </c>
      <c r="E308" s="29"/>
      <c r="F308" s="44">
        <f t="shared" si="42"/>
        <v>3.6683378109254332</v>
      </c>
      <c r="G308" s="37">
        <f t="shared" si="43"/>
        <v>2042.2370260984073</v>
      </c>
    </row>
    <row r="309" spans="1:7">
      <c r="A309" s="10" t="s">
        <v>317</v>
      </c>
      <c r="B309" s="10" t="s">
        <v>205</v>
      </c>
      <c r="C309" s="30"/>
      <c r="D309" s="11">
        <v>34882</v>
      </c>
      <c r="E309" s="29"/>
      <c r="F309" s="44">
        <f t="shared" si="42"/>
        <v>6.8088628489704135</v>
      </c>
      <c r="G309" s="37">
        <f t="shared" si="43"/>
        <v>3790.6301252788089</v>
      </c>
    </row>
    <row r="310" spans="1:7">
      <c r="A310" s="10" t="s">
        <v>317</v>
      </c>
      <c r="B310" s="10" t="s">
        <v>220</v>
      </c>
      <c r="C310" s="30"/>
      <c r="D310" s="11">
        <v>41602</v>
      </c>
      <c r="E310" s="29"/>
      <c r="F310" s="44">
        <f t="shared" si="42"/>
        <v>8.1205868999159208</v>
      </c>
      <c r="G310" s="37">
        <f t="shared" si="43"/>
        <v>4520.8931389211921</v>
      </c>
    </row>
    <row r="311" spans="1:7" s="15" customFormat="1">
      <c r="A311" s="10" t="s">
        <v>317</v>
      </c>
      <c r="B311" s="10" t="s">
        <v>237</v>
      </c>
      <c r="C311" s="30"/>
      <c r="D311" s="11">
        <v>80936</v>
      </c>
      <c r="E311" s="29"/>
      <c r="F311" s="44">
        <f t="shared" si="42"/>
        <v>15.79846693263773</v>
      </c>
      <c r="G311" s="37">
        <f t="shared" si="43"/>
        <v>8795.3225107380767</v>
      </c>
    </row>
    <row r="312" spans="1:7" ht="15.75" thickBot="1">
      <c r="A312" s="10" t="s">
        <v>317</v>
      </c>
      <c r="B312" s="10" t="s">
        <v>272</v>
      </c>
      <c r="C312" s="30"/>
      <c r="D312" s="11">
        <v>18945</v>
      </c>
      <c r="E312" s="29"/>
      <c r="F312" s="44">
        <f t="shared" si="42"/>
        <v>3.6980077596968202</v>
      </c>
      <c r="G312" s="37">
        <f t="shared" si="43"/>
        <v>2058.754879978414</v>
      </c>
    </row>
    <row r="313" spans="1:7" ht="15.75" thickBot="1">
      <c r="A313" s="14" t="str">
        <f>A312</f>
        <v>4215 - Planalto Norte</v>
      </c>
      <c r="B313" s="14" t="s">
        <v>0</v>
      </c>
      <c r="C313" s="30"/>
      <c r="D313" s="16">
        <f>SUM(D300:D312)</f>
        <v>371525</v>
      </c>
      <c r="E313" s="29"/>
      <c r="F313" s="35">
        <f t="shared" ref="F313:G313" si="44">SUM(F300:F312)</f>
        <v>72.520577087429984</v>
      </c>
      <c r="G313" s="32">
        <f t="shared" si="44"/>
        <v>40373.655676114016</v>
      </c>
    </row>
    <row r="314" spans="1:7" ht="5.25" customHeight="1" thickBot="1">
      <c r="A314" s="17"/>
      <c r="B314" s="17"/>
      <c r="D314" s="18"/>
      <c r="E314" s="30"/>
      <c r="F314" s="46"/>
      <c r="G314" s="39"/>
    </row>
    <row r="315" spans="1:7">
      <c r="A315" s="10" t="s">
        <v>318</v>
      </c>
      <c r="B315" s="10" t="s">
        <v>13</v>
      </c>
      <c r="C315" s="30"/>
      <c r="D315" s="11">
        <v>7881</v>
      </c>
      <c r="E315" s="29"/>
      <c r="F315" s="44">
        <f t="shared" ref="F315:F332" si="45">((D315*100%)/D$335)*F$335</f>
        <v>1.5383478043901102</v>
      </c>
      <c r="G315" s="37">
        <f t="shared" ref="G315:G332" si="46">F315*556.72</f>
        <v>856.42898966006214</v>
      </c>
    </row>
    <row r="316" spans="1:7">
      <c r="A316" s="10" t="s">
        <v>318</v>
      </c>
      <c r="B316" s="10" t="s">
        <v>40</v>
      </c>
      <c r="C316" s="30"/>
      <c r="D316" s="11">
        <v>3424</v>
      </c>
      <c r="E316" s="29"/>
      <c r="F316" s="44">
        <f t="shared" si="45"/>
        <v>0.66835463548175833</v>
      </c>
      <c r="G316" s="37">
        <f t="shared" si="46"/>
        <v>372.0863926654045</v>
      </c>
    </row>
    <row r="317" spans="1:7">
      <c r="A317" s="10" t="s">
        <v>318</v>
      </c>
      <c r="B317" s="10" t="s">
        <v>41</v>
      </c>
      <c r="C317" s="30"/>
      <c r="D317" s="11">
        <v>4631</v>
      </c>
      <c r="E317" s="29"/>
      <c r="F317" s="44">
        <f t="shared" si="45"/>
        <v>0.90395745237033376</v>
      </c>
      <c r="G317" s="37">
        <f t="shared" si="46"/>
        <v>503.25119288361225</v>
      </c>
    </row>
    <row r="318" spans="1:7">
      <c r="A318" s="10" t="s">
        <v>318</v>
      </c>
      <c r="B318" s="10" t="s">
        <v>44</v>
      </c>
      <c r="C318" s="30"/>
      <c r="D318" s="11">
        <v>9598</v>
      </c>
      <c r="E318" s="29"/>
      <c r="F318" s="44">
        <f t="shared" si="45"/>
        <v>1.8735011072879428</v>
      </c>
      <c r="G318" s="37">
        <f t="shared" si="46"/>
        <v>1043.0155364493437</v>
      </c>
    </row>
    <row r="319" spans="1:7">
      <c r="A319" s="10" t="s">
        <v>318</v>
      </c>
      <c r="B319" s="10" t="s">
        <v>61</v>
      </c>
      <c r="C319" s="30"/>
      <c r="D319" s="11">
        <v>2654</v>
      </c>
      <c r="E319" s="29"/>
      <c r="F319" s="44">
        <f t="shared" si="45"/>
        <v>0.51805292131091896</v>
      </c>
      <c r="G319" s="37">
        <f t="shared" si="46"/>
        <v>288.41042235221482</v>
      </c>
    </row>
    <row r="320" spans="1:7">
      <c r="A320" s="10" t="s">
        <v>318</v>
      </c>
      <c r="B320" s="10" t="s">
        <v>56</v>
      </c>
      <c r="C320" s="30"/>
      <c r="D320" s="11">
        <v>7297</v>
      </c>
      <c r="E320" s="29"/>
      <c r="F320" s="44">
        <f t="shared" si="45"/>
        <v>1.4243527380579413</v>
      </c>
      <c r="G320" s="37">
        <f t="shared" si="46"/>
        <v>792.96565633161708</v>
      </c>
    </row>
    <row r="321" spans="1:7">
      <c r="A321" s="10" t="s">
        <v>318</v>
      </c>
      <c r="B321" s="10" t="s">
        <v>67</v>
      </c>
      <c r="C321" s="30"/>
      <c r="D321" s="11">
        <v>3362</v>
      </c>
      <c r="E321" s="29"/>
      <c r="F321" s="44">
        <f t="shared" si="45"/>
        <v>0.65625241953553481</v>
      </c>
      <c r="G321" s="37">
        <f t="shared" si="46"/>
        <v>365.34884700382298</v>
      </c>
    </row>
    <row r="322" spans="1:7">
      <c r="A322" s="10" t="s">
        <v>318</v>
      </c>
      <c r="B322" s="10" t="s">
        <v>75</v>
      </c>
      <c r="C322" s="30"/>
      <c r="D322" s="11">
        <v>13826</v>
      </c>
      <c r="E322" s="29"/>
      <c r="F322" s="44">
        <f t="shared" si="45"/>
        <v>2.6987941560078244</v>
      </c>
      <c r="G322" s="37">
        <f t="shared" si="46"/>
        <v>1502.4726825326761</v>
      </c>
    </row>
    <row r="323" spans="1:7">
      <c r="A323" s="10" t="s">
        <v>318</v>
      </c>
      <c r="B323" s="10" t="s">
        <v>143</v>
      </c>
      <c r="C323" s="30"/>
      <c r="D323" s="11">
        <v>158732</v>
      </c>
      <c r="E323" s="29"/>
      <c r="F323" s="44">
        <f t="shared" si="45"/>
        <v>30.984015186708664</v>
      </c>
      <c r="G323" s="37">
        <f t="shared" si="46"/>
        <v>17249.420934744448</v>
      </c>
    </row>
    <row r="324" spans="1:7">
      <c r="A324" s="10" t="s">
        <v>318</v>
      </c>
      <c r="B324" s="10" t="s">
        <v>177</v>
      </c>
      <c r="C324" s="30"/>
      <c r="D324" s="11">
        <v>17835</v>
      </c>
      <c r="E324" s="29"/>
      <c r="F324" s="44">
        <f t="shared" si="45"/>
        <v>3.4813390548531427</v>
      </c>
      <c r="G324" s="37">
        <f t="shared" si="46"/>
        <v>1938.1310786178417</v>
      </c>
    </row>
    <row r="325" spans="1:7">
      <c r="A325" s="10" t="s">
        <v>318</v>
      </c>
      <c r="B325" s="10" t="s">
        <v>181</v>
      </c>
      <c r="C325" s="30"/>
      <c r="D325" s="11">
        <v>2381</v>
      </c>
      <c r="E325" s="29"/>
      <c r="F325" s="44">
        <f t="shared" si="45"/>
        <v>0.46476413174125775</v>
      </c>
      <c r="G325" s="37">
        <f t="shared" si="46"/>
        <v>258.74348742299304</v>
      </c>
    </row>
    <row r="326" spans="1:7">
      <c r="A326" s="10" t="s">
        <v>318</v>
      </c>
      <c r="B326" s="10" t="s">
        <v>184</v>
      </c>
      <c r="C326" s="30"/>
      <c r="D326" s="11">
        <v>2537</v>
      </c>
      <c r="E326" s="29"/>
      <c r="F326" s="44">
        <f t="shared" si="45"/>
        <v>0.49521486863820707</v>
      </c>
      <c r="G326" s="37">
        <f t="shared" si="46"/>
        <v>275.69602166826263</v>
      </c>
    </row>
    <row r="327" spans="1:7">
      <c r="A327" s="10" t="s">
        <v>318</v>
      </c>
      <c r="B327" s="10" t="s">
        <v>201</v>
      </c>
      <c r="C327" s="30"/>
      <c r="D327" s="11">
        <v>4825</v>
      </c>
      <c r="E327" s="29"/>
      <c r="F327" s="44">
        <f t="shared" si="45"/>
        <v>0.94182567646012971</v>
      </c>
      <c r="G327" s="37">
        <f t="shared" si="46"/>
        <v>524.33319059888345</v>
      </c>
    </row>
    <row r="328" spans="1:7" s="15" customFormat="1">
      <c r="A328" s="10" t="s">
        <v>318</v>
      </c>
      <c r="B328" s="10" t="s">
        <v>221</v>
      </c>
      <c r="C328" s="30"/>
      <c r="D328" s="11">
        <v>2485</v>
      </c>
      <c r="E328" s="29"/>
      <c r="F328" s="44">
        <f t="shared" si="45"/>
        <v>0.48506462300589059</v>
      </c>
      <c r="G328" s="37">
        <f t="shared" si="46"/>
        <v>270.04517691983943</v>
      </c>
    </row>
    <row r="329" spans="1:7">
      <c r="A329" s="10" t="s">
        <v>318</v>
      </c>
      <c r="B329" s="10" t="s">
        <v>248</v>
      </c>
      <c r="C329" s="30"/>
      <c r="D329" s="11">
        <v>26247</v>
      </c>
      <c r="E329" s="29"/>
      <c r="F329" s="44">
        <f t="shared" si="45"/>
        <v>5.1233364829117143</v>
      </c>
      <c r="G329" s="37">
        <f t="shared" si="46"/>
        <v>2852.2638867666096</v>
      </c>
    </row>
    <row r="330" spans="1:7">
      <c r="A330" s="10" t="s">
        <v>318</v>
      </c>
      <c r="B330" s="10" t="s">
        <v>251</v>
      </c>
      <c r="C330" s="30"/>
      <c r="D330" s="11">
        <v>8823</v>
      </c>
      <c r="E330" s="29"/>
      <c r="F330" s="44">
        <f t="shared" si="45"/>
        <v>1.7222234079601499</v>
      </c>
      <c r="G330" s="37">
        <f t="shared" si="46"/>
        <v>958.79621567957474</v>
      </c>
    </row>
    <row r="331" spans="1:7">
      <c r="A331" s="10" t="s">
        <v>318</v>
      </c>
      <c r="B331" s="10" t="s">
        <v>281</v>
      </c>
      <c r="C331" s="30"/>
      <c r="D331" s="11">
        <v>11102</v>
      </c>
      <c r="E331" s="29"/>
      <c r="F331" s="44">
        <f t="shared" si="45"/>
        <v>2.1670774424995565</v>
      </c>
      <c r="G331" s="37">
        <f t="shared" si="46"/>
        <v>1206.4553537883532</v>
      </c>
    </row>
    <row r="332" spans="1:7" ht="15.75" thickBot="1">
      <c r="A332" s="26" t="s">
        <v>318</v>
      </c>
      <c r="B332" s="26" t="s">
        <v>282</v>
      </c>
      <c r="C332" s="30"/>
      <c r="D332" s="27">
        <v>2497</v>
      </c>
      <c r="E332" s="29"/>
      <c r="F332" s="48">
        <f t="shared" si="45"/>
        <v>0.48740698738257898</v>
      </c>
      <c r="G332" s="41">
        <f t="shared" si="46"/>
        <v>271.34921801562939</v>
      </c>
    </row>
    <row r="333" spans="1:7" ht="15.75" thickBot="1">
      <c r="A333" s="14" t="str">
        <f>A332</f>
        <v>4216 - Serra Catarinense</v>
      </c>
      <c r="B333" s="14" t="s">
        <v>0</v>
      </c>
      <c r="C333" s="30"/>
      <c r="D333" s="16">
        <f>SUM(D315:D332)</f>
        <v>290137</v>
      </c>
      <c r="E333" s="29"/>
      <c r="F333" s="35">
        <f t="shared" ref="F333:G333" si="47">SUM(F315:F332)</f>
        <v>56.633881096603652</v>
      </c>
      <c r="G333" s="32">
        <f t="shared" si="47"/>
        <v>31529.214284101192</v>
      </c>
    </row>
    <row r="334" spans="1:7" ht="4.5" customHeight="1" thickBot="1">
      <c r="A334" s="22"/>
      <c r="B334" s="22"/>
      <c r="D334" s="23"/>
      <c r="F334" s="49"/>
      <c r="G334" s="42"/>
    </row>
    <row r="335" spans="1:7" ht="15.75" thickBot="1">
      <c r="A335" s="19" t="s">
        <v>0</v>
      </c>
      <c r="B335" s="19" t="s">
        <v>0</v>
      </c>
      <c r="D335" s="16">
        <f>SUM(D38,D61,D88,D105,D127,D149,D162,D192,D208,D232,D252,D266,D283,D298,D313,D333)</f>
        <v>6819190</v>
      </c>
      <c r="F335" s="35">
        <f>G335/556.72</f>
        <v>1331.0856444891506</v>
      </c>
      <c r="G335" s="32">
        <v>741042</v>
      </c>
    </row>
  </sheetData>
  <sortState ref="A10:AC304">
    <sortCondition ref="A10:A304"/>
  </sortState>
  <mergeCells count="5">
    <mergeCell ref="D1:G5"/>
    <mergeCell ref="A6:A7"/>
    <mergeCell ref="B6:B7"/>
    <mergeCell ref="F6:G6"/>
    <mergeCell ref="D6:D7"/>
  </mergeCells>
  <pageMargins left="0.15748031496062992" right="0.15748031496062992" top="0.23622047244094491" bottom="0.35433070866141736" header="0.15748031496062992" footer="0.15748031496062992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0"/>
  <sheetViews>
    <sheetView tabSelected="1" topLeftCell="A279" workbookViewId="0">
      <selection activeCell="B103" sqref="B103:B307"/>
    </sheetView>
  </sheetViews>
  <sheetFormatPr defaultRowHeight="15"/>
  <cols>
    <col min="1" max="1" width="38.140625" style="6" customWidth="1"/>
    <col min="2" max="2" width="13.140625" style="7" customWidth="1"/>
    <col min="3" max="3" width="9.140625" style="6"/>
    <col min="4" max="4" width="4" style="6" bestFit="1" customWidth="1"/>
    <col min="5" max="5" width="32" style="6" bestFit="1" customWidth="1"/>
    <col min="6" max="16384" width="9.140625" style="6"/>
  </cols>
  <sheetData>
    <row r="1" spans="1:7" s="3" customFormat="1" ht="8.25" customHeight="1">
      <c r="A1" s="2"/>
      <c r="B1" s="2"/>
      <c r="C1" s="2"/>
      <c r="D1" s="2"/>
      <c r="E1" s="2"/>
      <c r="F1" s="2"/>
      <c r="G1" s="2"/>
    </row>
    <row r="2" spans="1:7" s="3" customFormat="1" ht="8.25" customHeight="1">
      <c r="A2" s="2"/>
      <c r="B2" s="2"/>
      <c r="C2" s="2"/>
      <c r="D2" s="2"/>
      <c r="E2" s="2"/>
      <c r="F2" s="2"/>
      <c r="G2" s="2"/>
    </row>
    <row r="3" spans="1:7" s="3" customFormat="1" ht="8.25" customHeight="1">
      <c r="A3" s="2"/>
      <c r="B3" s="2"/>
      <c r="C3" s="2"/>
      <c r="D3" s="2"/>
      <c r="E3" s="2"/>
      <c r="F3" s="2"/>
      <c r="G3" s="2"/>
    </row>
    <row r="4" spans="1:7" s="3" customFormat="1" ht="8.25" customHeight="1">
      <c r="A4" s="5"/>
      <c r="B4" s="5"/>
      <c r="C4" s="5"/>
      <c r="D4" s="5"/>
      <c r="E4" s="5"/>
      <c r="F4" s="5"/>
      <c r="G4" s="5"/>
    </row>
    <row r="5" spans="1:7" ht="15" customHeight="1" thickBot="1">
      <c r="B5" s="6"/>
    </row>
    <row r="6" spans="1:7" ht="21" customHeight="1" thickBot="1">
      <c r="A6" s="31"/>
      <c r="B6" s="21" t="s">
        <v>320</v>
      </c>
    </row>
    <row r="7" spans="1:7" ht="16.5" customHeight="1">
      <c r="A7" s="24" t="s">
        <v>349</v>
      </c>
      <c r="B7" s="36">
        <v>13926.61555258029</v>
      </c>
      <c r="D7" s="6">
        <v>1</v>
      </c>
      <c r="E7" s="50" t="s">
        <v>618</v>
      </c>
    </row>
    <row r="8" spans="1:7" ht="16.5" customHeight="1">
      <c r="A8" s="10" t="s">
        <v>359</v>
      </c>
      <c r="B8" s="37">
        <v>36825.685864743464</v>
      </c>
      <c r="D8" s="6">
        <v>2</v>
      </c>
      <c r="E8" s="51" t="s">
        <v>619</v>
      </c>
    </row>
    <row r="9" spans="1:7" ht="16.5" customHeight="1">
      <c r="A9" s="10" t="s">
        <v>370</v>
      </c>
      <c r="B9" s="37">
        <v>13341.970461301122</v>
      </c>
      <c r="D9" s="6">
        <v>3</v>
      </c>
      <c r="E9" s="51" t="s">
        <v>620</v>
      </c>
    </row>
    <row r="10" spans="1:7" ht="16.5" customHeight="1">
      <c r="A10" s="10" t="s">
        <v>389</v>
      </c>
      <c r="B10" s="37">
        <v>22363.761442341391</v>
      </c>
      <c r="D10" s="6">
        <v>4</v>
      </c>
      <c r="E10" s="51" t="s">
        <v>621</v>
      </c>
    </row>
    <row r="11" spans="1:7" ht="16.5" customHeight="1">
      <c r="A11" s="10" t="s">
        <v>391</v>
      </c>
      <c r="B11" s="37">
        <v>7894.0127733645786</v>
      </c>
      <c r="D11" s="6">
        <v>5</v>
      </c>
      <c r="E11" s="51" t="s">
        <v>622</v>
      </c>
    </row>
    <row r="12" spans="1:7" ht="16.5" customHeight="1">
      <c r="A12" s="10" t="s">
        <v>397</v>
      </c>
      <c r="B12" s="37">
        <v>22485.797954889069</v>
      </c>
      <c r="D12" s="6">
        <v>6</v>
      </c>
      <c r="E12" s="51" t="s">
        <v>623</v>
      </c>
    </row>
    <row r="13" spans="1:7" ht="16.5" customHeight="1">
      <c r="A13" s="10" t="s">
        <v>434</v>
      </c>
      <c r="B13" s="37">
        <v>4691.0705019217821</v>
      </c>
      <c r="D13" s="6">
        <v>7</v>
      </c>
      <c r="E13" s="51" t="s">
        <v>624</v>
      </c>
    </row>
    <row r="14" spans="1:7" ht="16.5" customHeight="1">
      <c r="A14" s="10" t="s">
        <v>448</v>
      </c>
      <c r="B14" s="37">
        <v>22306.818314491895</v>
      </c>
      <c r="D14" s="6">
        <v>8</v>
      </c>
      <c r="E14" s="51" t="s">
        <v>625</v>
      </c>
    </row>
    <row r="15" spans="1:7" ht="16.5" customHeight="1">
      <c r="A15" s="10" t="s">
        <v>449</v>
      </c>
      <c r="B15" s="37">
        <v>6203.8668431294618</v>
      </c>
      <c r="D15" s="6">
        <v>9</v>
      </c>
      <c r="E15" s="51" t="s">
        <v>626</v>
      </c>
    </row>
    <row r="16" spans="1:7" ht="16.5" customHeight="1">
      <c r="A16" s="10" t="s">
        <v>456</v>
      </c>
      <c r="B16" s="37">
        <v>17793.097401597548</v>
      </c>
      <c r="D16" s="6">
        <v>10</v>
      </c>
      <c r="E16" s="51" t="s">
        <v>627</v>
      </c>
    </row>
    <row r="17" spans="1:5" ht="16.5" customHeight="1">
      <c r="A17" s="10" t="s">
        <v>459</v>
      </c>
      <c r="B17" s="37">
        <v>61089.000503285577</v>
      </c>
      <c r="D17" s="6">
        <v>11</v>
      </c>
      <c r="E17" s="51" t="s">
        <v>628</v>
      </c>
    </row>
    <row r="18" spans="1:5" ht="16.5" customHeight="1">
      <c r="A18" s="10" t="s">
        <v>463</v>
      </c>
      <c r="B18" s="37">
        <v>17249.420934744448</v>
      </c>
      <c r="D18" s="6">
        <v>12</v>
      </c>
      <c r="E18" s="51" t="s">
        <v>629</v>
      </c>
    </row>
    <row r="19" spans="1:5" ht="16.5" customHeight="1">
      <c r="A19" s="10" t="s">
        <v>464</v>
      </c>
      <c r="B19" s="37">
        <v>4852.1195772518431</v>
      </c>
      <c r="D19" s="6">
        <v>13</v>
      </c>
      <c r="E19" s="51" t="s">
        <v>630</v>
      </c>
    </row>
    <row r="20" spans="1:5" ht="16.5" customHeight="1">
      <c r="A20" s="10" t="s">
        <v>497</v>
      </c>
      <c r="B20" s="37">
        <v>2439.5348799490848</v>
      </c>
      <c r="D20" s="6">
        <v>14</v>
      </c>
      <c r="E20" s="51" t="s">
        <v>631</v>
      </c>
    </row>
    <row r="21" spans="1:5" ht="16.5" customHeight="1">
      <c r="A21" s="10" t="s">
        <v>534</v>
      </c>
      <c r="B21" s="37">
        <v>1102.8927567643664</v>
      </c>
      <c r="D21" s="6">
        <v>15</v>
      </c>
      <c r="E21" s="51" t="s">
        <v>632</v>
      </c>
    </row>
    <row r="22" spans="1:5" ht="16.5" customHeight="1">
      <c r="A22" s="10" t="s">
        <v>540</v>
      </c>
      <c r="B22" s="37">
        <v>7306.650929802513</v>
      </c>
      <c r="D22" s="6">
        <v>16</v>
      </c>
      <c r="E22" s="51" t="s">
        <v>633</v>
      </c>
    </row>
    <row r="23" spans="1:5" ht="16.5" customHeight="1">
      <c r="A23" s="10" t="s">
        <v>542</v>
      </c>
      <c r="B23" s="37">
        <v>4520.8931389211921</v>
      </c>
      <c r="D23" s="6">
        <v>17</v>
      </c>
      <c r="E23" s="51" t="s">
        <v>634</v>
      </c>
    </row>
    <row r="24" spans="1:5" ht="16.5" customHeight="1">
      <c r="A24" s="10" t="s">
        <v>560</v>
      </c>
      <c r="B24" s="37">
        <v>8795.3225107380767</v>
      </c>
      <c r="D24" s="6">
        <v>18</v>
      </c>
      <c r="E24" s="51" t="s">
        <v>635</v>
      </c>
    </row>
    <row r="25" spans="1:5" ht="16.5" customHeight="1">
      <c r="A25" s="10" t="s">
        <v>565</v>
      </c>
      <c r="B25" s="37">
        <v>5282.0184584972703</v>
      </c>
      <c r="D25" s="6">
        <v>19</v>
      </c>
      <c r="E25" s="51" t="s">
        <v>636</v>
      </c>
    </row>
    <row r="26" spans="1:5" ht="16.5" customHeight="1">
      <c r="A26" s="10" t="s">
        <v>582</v>
      </c>
      <c r="B26" s="37">
        <v>1895.0977224567725</v>
      </c>
      <c r="D26" s="6">
        <v>20</v>
      </c>
      <c r="E26" s="51" t="s">
        <v>637</v>
      </c>
    </row>
    <row r="27" spans="1:5" ht="16.5" customHeight="1" thickBot="1">
      <c r="A27" s="10" t="s">
        <v>605</v>
      </c>
      <c r="B27" s="37">
        <v>2282.3979279063933</v>
      </c>
      <c r="D27" s="6">
        <v>21</v>
      </c>
      <c r="E27" s="52" t="s">
        <v>638</v>
      </c>
    </row>
    <row r="28" spans="1:5" ht="16.5" customHeight="1" thickBot="1">
      <c r="A28" s="10"/>
      <c r="B28" s="37"/>
      <c r="D28" s="6">
        <v>22</v>
      </c>
      <c r="E28" s="53" t="s">
        <v>639</v>
      </c>
    </row>
    <row r="29" spans="1:5" ht="16.5" customHeight="1" thickBot="1">
      <c r="A29" s="10"/>
      <c r="B29" s="64"/>
      <c r="D29" s="6">
        <v>23</v>
      </c>
      <c r="E29" s="54"/>
    </row>
    <row r="30" spans="1:5" ht="16.5" customHeight="1">
      <c r="A30" s="10" t="s">
        <v>381</v>
      </c>
      <c r="B30" s="37">
        <v>5888.6149082222364</v>
      </c>
      <c r="D30" s="6">
        <v>24</v>
      </c>
      <c r="E30" s="50" t="s">
        <v>640</v>
      </c>
    </row>
    <row r="31" spans="1:5" ht="16.5" customHeight="1">
      <c r="A31" s="10" t="s">
        <v>465</v>
      </c>
      <c r="B31" s="37">
        <v>159.7450342342712</v>
      </c>
      <c r="D31" s="6">
        <v>25</v>
      </c>
      <c r="E31" s="51" t="s">
        <v>641</v>
      </c>
    </row>
    <row r="32" spans="1:5" ht="16.5" customHeight="1">
      <c r="A32" s="10" t="s">
        <v>594</v>
      </c>
      <c r="B32" s="37">
        <v>2058.754879978414</v>
      </c>
      <c r="D32" s="6">
        <v>26</v>
      </c>
      <c r="E32" s="51" t="s">
        <v>642</v>
      </c>
    </row>
    <row r="33" spans="1:5" ht="16.5" customHeight="1">
      <c r="A33" s="10" t="s">
        <v>517</v>
      </c>
      <c r="B33" s="37">
        <v>2240.4512726584826</v>
      </c>
      <c r="D33" s="6">
        <v>27</v>
      </c>
      <c r="E33" s="51" t="s">
        <v>643</v>
      </c>
    </row>
    <row r="34" spans="1:5" ht="16.5" customHeight="1">
      <c r="A34" s="10" t="s">
        <v>358</v>
      </c>
      <c r="B34" s="37">
        <v>7007.9168487752941</v>
      </c>
      <c r="D34" s="6">
        <v>28</v>
      </c>
      <c r="E34" s="51" t="s">
        <v>644</v>
      </c>
    </row>
    <row r="35" spans="1:5" ht="16.5" customHeight="1">
      <c r="A35" s="10" t="s">
        <v>471</v>
      </c>
      <c r="B35" s="37">
        <v>1238.0783503612597</v>
      </c>
      <c r="D35" s="6">
        <v>29</v>
      </c>
      <c r="E35" s="51" t="s">
        <v>645</v>
      </c>
    </row>
    <row r="36" spans="1:5" ht="16.5" customHeight="1">
      <c r="A36" s="10" t="s">
        <v>496</v>
      </c>
      <c r="B36" s="37">
        <v>283.194257969055</v>
      </c>
      <c r="D36" s="6">
        <v>30</v>
      </c>
      <c r="E36" s="51" t="s">
        <v>646</v>
      </c>
    </row>
    <row r="37" spans="1:5" ht="16.5" customHeight="1" thickBot="1">
      <c r="A37" s="10"/>
      <c r="B37" s="37"/>
      <c r="D37" s="6">
        <v>31</v>
      </c>
      <c r="E37" s="62" t="s">
        <v>647</v>
      </c>
    </row>
    <row r="38" spans="1:5" ht="16.5" customHeight="1" thickBot="1">
      <c r="A38" s="10"/>
      <c r="B38" s="64"/>
      <c r="D38" s="6">
        <v>32</v>
      </c>
      <c r="E38" s="61"/>
    </row>
    <row r="39" spans="1:5" s="15" customFormat="1" ht="16.5" customHeight="1" thickBot="1">
      <c r="A39" s="10" t="s">
        <v>324</v>
      </c>
      <c r="B39" s="37">
        <v>1925.3080078425735</v>
      </c>
      <c r="C39" s="6"/>
      <c r="D39" s="6">
        <v>33</v>
      </c>
      <c r="E39" s="54" t="s">
        <v>648</v>
      </c>
    </row>
    <row r="40" spans="1:5" ht="16.5" customHeight="1">
      <c r="A40" s="10" t="s">
        <v>331</v>
      </c>
      <c r="B40" s="37">
        <v>1070.4003994609329</v>
      </c>
      <c r="D40" s="6">
        <v>34</v>
      </c>
      <c r="E40" s="55" t="s">
        <v>649</v>
      </c>
    </row>
    <row r="41" spans="1:5" ht="16.5" customHeight="1">
      <c r="A41" s="10" t="s">
        <v>339</v>
      </c>
      <c r="B41" s="37">
        <v>464.6733104664923</v>
      </c>
      <c r="D41" s="6">
        <v>35</v>
      </c>
      <c r="E41" s="55" t="s">
        <v>650</v>
      </c>
    </row>
    <row r="42" spans="1:5" ht="16.5" customHeight="1">
      <c r="A42" s="10" t="s">
        <v>340</v>
      </c>
      <c r="B42" s="37">
        <v>3526.7791435639715</v>
      </c>
      <c r="D42" s="6">
        <v>36</v>
      </c>
      <c r="E42" s="55" t="s">
        <v>651</v>
      </c>
    </row>
    <row r="43" spans="1:5" ht="16.5" customHeight="1">
      <c r="A43" s="10" t="s">
        <v>344</v>
      </c>
      <c r="B43" s="37">
        <v>246.78977737825167</v>
      </c>
      <c r="D43" s="6">
        <v>37</v>
      </c>
      <c r="E43" s="55" t="s">
        <v>652</v>
      </c>
    </row>
    <row r="44" spans="1:5" ht="16.5" customHeight="1">
      <c r="A44" s="10" t="s">
        <v>352</v>
      </c>
      <c r="B44" s="37">
        <v>305.14561641485278</v>
      </c>
      <c r="D44" s="6">
        <v>38</v>
      </c>
      <c r="E44" s="55" t="s">
        <v>653</v>
      </c>
    </row>
    <row r="45" spans="1:5" ht="16.5" customHeight="1">
      <c r="A45" s="10" t="s">
        <v>353</v>
      </c>
      <c r="B45" s="37">
        <v>194.51946345533705</v>
      </c>
      <c r="C45" s="15"/>
      <c r="D45" s="6">
        <v>39</v>
      </c>
      <c r="E45" s="55" t="s">
        <v>654</v>
      </c>
    </row>
    <row r="46" spans="1:5" ht="16.5" customHeight="1">
      <c r="A46" s="10" t="s">
        <v>363</v>
      </c>
      <c r="B46" s="37">
        <v>306.55832760195852</v>
      </c>
      <c r="D46" s="6">
        <v>40</v>
      </c>
      <c r="E46" s="55" t="s">
        <v>655</v>
      </c>
    </row>
    <row r="47" spans="1:5" ht="16.5" customHeight="1">
      <c r="A47" s="10" t="s">
        <v>361</v>
      </c>
      <c r="B47" s="37">
        <v>1899.2271859267744</v>
      </c>
      <c r="D47" s="6">
        <v>41</v>
      </c>
      <c r="E47" s="55" t="s">
        <v>656</v>
      </c>
    </row>
    <row r="48" spans="1:5" ht="16.5" customHeight="1">
      <c r="A48" s="10" t="s">
        <v>369</v>
      </c>
      <c r="B48" s="37">
        <v>286.78037098247739</v>
      </c>
      <c r="D48" s="6">
        <v>42</v>
      </c>
      <c r="E48" s="55" t="s">
        <v>657</v>
      </c>
    </row>
    <row r="49" spans="1:5" ht="16.5" customHeight="1">
      <c r="A49" s="10" t="s">
        <v>371</v>
      </c>
      <c r="B49" s="37">
        <v>8238.4969628357612</v>
      </c>
      <c r="D49" s="6">
        <v>43</v>
      </c>
      <c r="E49" s="55" t="s">
        <v>658</v>
      </c>
    </row>
    <row r="50" spans="1:5" ht="16.5" customHeight="1">
      <c r="A50" s="10" t="s">
        <v>374</v>
      </c>
      <c r="B50" s="37">
        <v>8088.7495770025462</v>
      </c>
      <c r="D50" s="6">
        <v>44</v>
      </c>
      <c r="E50" s="55" t="s">
        <v>659</v>
      </c>
    </row>
    <row r="51" spans="1:5" ht="16.5" customHeight="1">
      <c r="A51" s="10" t="s">
        <v>378</v>
      </c>
      <c r="B51" s="37">
        <v>977.27013120326603</v>
      </c>
      <c r="D51" s="6">
        <v>45</v>
      </c>
      <c r="E51" s="55" t="s">
        <v>660</v>
      </c>
    </row>
    <row r="52" spans="1:5" ht="16.5" customHeight="1">
      <c r="A52" s="10" t="s">
        <v>393</v>
      </c>
      <c r="B52" s="37">
        <v>1108.5436015127896</v>
      </c>
      <c r="D52" s="6">
        <v>46</v>
      </c>
      <c r="E52" s="55" t="s">
        <v>661</v>
      </c>
    </row>
    <row r="53" spans="1:5" ht="16.5" customHeight="1">
      <c r="A53" s="10" t="s">
        <v>394</v>
      </c>
      <c r="B53" s="37">
        <v>275.37001139431516</v>
      </c>
      <c r="D53" s="6">
        <v>47</v>
      </c>
      <c r="E53" s="55" t="s">
        <v>662</v>
      </c>
    </row>
    <row r="54" spans="1:5" ht="16.5" customHeight="1">
      <c r="A54" s="10" t="s">
        <v>398</v>
      </c>
      <c r="B54" s="37">
        <v>1193.4149428304536</v>
      </c>
      <c r="D54" s="6">
        <v>48</v>
      </c>
      <c r="E54" s="55" t="s">
        <v>663</v>
      </c>
    </row>
    <row r="55" spans="1:5" ht="16.5" customHeight="1">
      <c r="A55" s="10" t="s">
        <v>409</v>
      </c>
      <c r="B55" s="37">
        <v>173.87214610532922</v>
      </c>
      <c r="D55" s="6">
        <v>49</v>
      </c>
      <c r="E55" s="55" t="s">
        <v>664</v>
      </c>
    </row>
    <row r="56" spans="1:5" ht="16.5" customHeight="1">
      <c r="A56" s="10" t="s">
        <v>413</v>
      </c>
      <c r="B56" s="37">
        <v>3905.8204220735893</v>
      </c>
      <c r="D56" s="6">
        <v>50</v>
      </c>
      <c r="E56" s="55" t="s">
        <v>665</v>
      </c>
    </row>
    <row r="57" spans="1:5" ht="16.5" customHeight="1">
      <c r="A57" s="10" t="s">
        <v>415</v>
      </c>
      <c r="B57" s="37">
        <v>349.59168376302756</v>
      </c>
      <c r="D57" s="6">
        <v>51</v>
      </c>
      <c r="E57" s="55" t="s">
        <v>666</v>
      </c>
    </row>
    <row r="58" spans="1:5" ht="16.5" customHeight="1">
      <c r="A58" s="10" t="s">
        <v>418</v>
      </c>
      <c r="B58" s="37">
        <v>7066.1640177205791</v>
      </c>
      <c r="D58" s="6">
        <v>52</v>
      </c>
      <c r="E58" s="55" t="s">
        <v>667</v>
      </c>
    </row>
    <row r="59" spans="1:5" ht="16.5" customHeight="1">
      <c r="A59" s="10" t="s">
        <v>420</v>
      </c>
      <c r="B59" s="37">
        <v>703.96485154395168</v>
      </c>
      <c r="D59" s="6">
        <v>53</v>
      </c>
      <c r="E59" s="55" t="s">
        <v>668</v>
      </c>
    </row>
    <row r="60" spans="1:5" ht="16.5" customHeight="1">
      <c r="A60" s="10" t="s">
        <v>422</v>
      </c>
      <c r="B60" s="37">
        <v>2348.5780135177342</v>
      </c>
      <c r="D60" s="6">
        <v>54</v>
      </c>
      <c r="E60" s="55" t="s">
        <v>669</v>
      </c>
    </row>
    <row r="61" spans="1:5" ht="16.5" customHeight="1">
      <c r="A61" s="10" t="s">
        <v>430</v>
      </c>
      <c r="B61" s="37">
        <v>2000.8337213070758</v>
      </c>
      <c r="D61" s="6">
        <v>55</v>
      </c>
      <c r="E61" s="55" t="s">
        <v>670</v>
      </c>
    </row>
    <row r="62" spans="1:5" ht="16.5" customHeight="1">
      <c r="A62" s="10" t="s">
        <v>435</v>
      </c>
      <c r="B62" s="37">
        <v>656.36735154761777</v>
      </c>
      <c r="D62" s="6">
        <v>56</v>
      </c>
      <c r="E62" s="55" t="s">
        <v>671</v>
      </c>
    </row>
    <row r="63" spans="1:5" ht="16.5" customHeight="1">
      <c r="A63" s="10" t="s">
        <v>436</v>
      </c>
      <c r="B63" s="37">
        <v>6899.3554275507795</v>
      </c>
      <c r="D63" s="6">
        <v>57</v>
      </c>
      <c r="E63" s="55" t="s">
        <v>672</v>
      </c>
    </row>
    <row r="64" spans="1:5" s="15" customFormat="1" ht="16.5" customHeight="1">
      <c r="A64" s="10" t="s">
        <v>442</v>
      </c>
      <c r="B64" s="37">
        <v>449.78550795622357</v>
      </c>
      <c r="C64" s="6"/>
      <c r="D64" s="6">
        <v>58</v>
      </c>
      <c r="E64" s="55" t="s">
        <v>673</v>
      </c>
    </row>
    <row r="65" spans="1:5" ht="16.5" customHeight="1">
      <c r="A65" s="10" t="s">
        <v>443</v>
      </c>
      <c r="B65" s="37">
        <v>1099.5239839335757</v>
      </c>
      <c r="D65" s="6">
        <v>59</v>
      </c>
      <c r="E65" s="55" t="s">
        <v>674</v>
      </c>
    </row>
    <row r="66" spans="1:5" ht="16.5" customHeight="1">
      <c r="A66" s="10" t="s">
        <v>445</v>
      </c>
      <c r="B66" s="37">
        <v>1194.1756334696643</v>
      </c>
      <c r="D66" s="6">
        <v>60</v>
      </c>
      <c r="E66" s="55" t="s">
        <v>675</v>
      </c>
    </row>
    <row r="67" spans="1:5" ht="16.5" customHeight="1">
      <c r="A67" s="10" t="s">
        <v>450</v>
      </c>
      <c r="B67" s="37">
        <v>1781.972157396993</v>
      </c>
      <c r="C67" s="15"/>
      <c r="D67" s="6">
        <v>61</v>
      </c>
      <c r="E67" s="55" t="s">
        <v>676</v>
      </c>
    </row>
    <row r="68" spans="1:5" ht="16.5" customHeight="1">
      <c r="A68" s="10" t="s">
        <v>452</v>
      </c>
      <c r="B68" s="37">
        <v>2614.7110671502041</v>
      </c>
      <c r="D68" s="6">
        <v>62</v>
      </c>
      <c r="E68" s="55" t="s">
        <v>677</v>
      </c>
    </row>
    <row r="69" spans="1:5" ht="16.5" customHeight="1">
      <c r="A69" s="10" t="s">
        <v>455</v>
      </c>
      <c r="B69" s="37">
        <v>2062.5583331744679</v>
      </c>
      <c r="D69" s="6">
        <v>63</v>
      </c>
      <c r="E69" s="55" t="s">
        <v>678</v>
      </c>
    </row>
    <row r="70" spans="1:5" ht="16.5" customHeight="1">
      <c r="A70" s="10" t="s">
        <v>461</v>
      </c>
      <c r="B70" s="37">
        <v>232.77133559850947</v>
      </c>
      <c r="D70" s="6">
        <v>64</v>
      </c>
      <c r="E70" s="55" t="s">
        <v>679</v>
      </c>
    </row>
    <row r="71" spans="1:5" ht="16.5" customHeight="1">
      <c r="A71" s="10" t="s">
        <v>472</v>
      </c>
      <c r="B71" s="37">
        <v>1294.0434473889127</v>
      </c>
      <c r="D71" s="6">
        <v>65</v>
      </c>
      <c r="E71" s="55" t="s">
        <v>680</v>
      </c>
    </row>
    <row r="72" spans="1:5" ht="16.5" customHeight="1">
      <c r="A72" s="10" t="s">
        <v>474</v>
      </c>
      <c r="B72" s="37">
        <v>197.23621573823283</v>
      </c>
      <c r="C72" s="15"/>
      <c r="D72" s="6">
        <v>66</v>
      </c>
      <c r="E72" s="55" t="s">
        <v>681</v>
      </c>
    </row>
    <row r="73" spans="1:5" ht="16.5" customHeight="1">
      <c r="A73" s="10" t="s">
        <v>479</v>
      </c>
      <c r="B73" s="37">
        <v>2645.5733730839002</v>
      </c>
      <c r="D73" s="6">
        <v>67</v>
      </c>
      <c r="E73" s="55" t="s">
        <v>682</v>
      </c>
    </row>
    <row r="74" spans="1:5" ht="16.5" customHeight="1">
      <c r="A74" s="10" t="s">
        <v>480</v>
      </c>
      <c r="B74" s="37">
        <v>217.23151254034568</v>
      </c>
      <c r="D74" s="6">
        <v>68</v>
      </c>
      <c r="E74" s="55" t="s">
        <v>683</v>
      </c>
    </row>
    <row r="75" spans="1:5" ht="16.5" customHeight="1">
      <c r="A75" s="10" t="s">
        <v>486</v>
      </c>
      <c r="B75" s="37">
        <v>1215.9096517328305</v>
      </c>
      <c r="D75" s="6">
        <v>69</v>
      </c>
      <c r="E75" s="55" t="s">
        <v>684</v>
      </c>
    </row>
    <row r="76" spans="1:5" ht="16.5" customHeight="1">
      <c r="A76" s="10" t="s">
        <v>491</v>
      </c>
      <c r="B76" s="37">
        <v>7908.139885235636</v>
      </c>
      <c r="D76" s="6">
        <v>70</v>
      </c>
      <c r="E76" s="55" t="s">
        <v>685</v>
      </c>
    </row>
    <row r="77" spans="1:5" ht="16.5" customHeight="1">
      <c r="A77" s="10" t="s">
        <v>494</v>
      </c>
      <c r="B77" s="37">
        <v>1480.1953138129306</v>
      </c>
      <c r="D77" s="6">
        <v>71</v>
      </c>
      <c r="E77" s="55" t="s">
        <v>686</v>
      </c>
    </row>
    <row r="78" spans="1:5" ht="16.5" customHeight="1">
      <c r="A78" s="10" t="s">
        <v>500</v>
      </c>
      <c r="B78" s="37">
        <v>245.92041664772501</v>
      </c>
      <c r="D78" s="6">
        <v>72</v>
      </c>
      <c r="E78" s="55" t="s">
        <v>687</v>
      </c>
    </row>
    <row r="79" spans="1:5" ht="16.5" customHeight="1">
      <c r="A79" s="10" t="s">
        <v>501</v>
      </c>
      <c r="B79" s="37">
        <v>177.89293948401493</v>
      </c>
      <c r="D79" s="6">
        <v>73</v>
      </c>
      <c r="E79" s="55" t="s">
        <v>688</v>
      </c>
    </row>
    <row r="80" spans="1:5" ht="16.5" customHeight="1">
      <c r="A80" s="10" t="s">
        <v>503</v>
      </c>
      <c r="B80" s="37">
        <v>17151.726522651516</v>
      </c>
      <c r="D80" s="6">
        <v>74</v>
      </c>
      <c r="E80" s="55" t="s">
        <v>689</v>
      </c>
    </row>
    <row r="81" spans="1:5" ht="16.5" customHeight="1">
      <c r="A81" s="10" t="s">
        <v>516</v>
      </c>
      <c r="B81" s="37">
        <v>660.71415520025096</v>
      </c>
      <c r="D81" s="6">
        <v>75</v>
      </c>
      <c r="E81" s="55" t="s">
        <v>690</v>
      </c>
    </row>
    <row r="82" spans="1:5" ht="16.5" customHeight="1">
      <c r="A82" s="10" t="s">
        <v>514</v>
      </c>
      <c r="B82" s="37">
        <v>315.79528536380417</v>
      </c>
      <c r="D82" s="6">
        <v>76</v>
      </c>
      <c r="E82" s="55" t="s">
        <v>691</v>
      </c>
    </row>
    <row r="83" spans="1:5" ht="16.5" customHeight="1">
      <c r="A83" s="10" t="s">
        <v>518</v>
      </c>
      <c r="B83" s="37">
        <v>2031.6960272407719</v>
      </c>
      <c r="D83" s="6">
        <v>77</v>
      </c>
      <c r="E83" s="55" t="s">
        <v>692</v>
      </c>
    </row>
    <row r="84" spans="1:5" ht="16.5" customHeight="1">
      <c r="A84" s="10" t="s">
        <v>521</v>
      </c>
      <c r="B84" s="37">
        <v>304.60226595827362</v>
      </c>
      <c r="D84" s="6">
        <v>78</v>
      </c>
      <c r="E84" s="55" t="s">
        <v>693</v>
      </c>
    </row>
    <row r="85" spans="1:5" ht="16.5" customHeight="1">
      <c r="A85" s="10" t="s">
        <v>522</v>
      </c>
      <c r="B85" s="37">
        <v>3388.4421173189189</v>
      </c>
      <c r="D85" s="6">
        <v>79</v>
      </c>
      <c r="E85" s="55" t="s">
        <v>694</v>
      </c>
    </row>
    <row r="86" spans="1:5" ht="16.5" customHeight="1">
      <c r="A86" s="10" t="s">
        <v>525</v>
      </c>
      <c r="B86" s="37">
        <v>1244.4898857488938</v>
      </c>
      <c r="D86" s="6">
        <v>80</v>
      </c>
      <c r="E86" s="55" t="s">
        <v>695</v>
      </c>
    </row>
    <row r="87" spans="1:5" ht="16.5" customHeight="1">
      <c r="A87" s="10" t="s">
        <v>533</v>
      </c>
      <c r="B87" s="37">
        <v>312.6438527156451</v>
      </c>
      <c r="D87" s="6">
        <v>81</v>
      </c>
      <c r="E87" s="55" t="s">
        <v>696</v>
      </c>
    </row>
    <row r="88" spans="1:5" ht="16.5" customHeight="1">
      <c r="A88" s="10" t="s">
        <v>536</v>
      </c>
      <c r="B88" s="37">
        <v>678.75339035867898</v>
      </c>
      <c r="D88" s="6">
        <v>82</v>
      </c>
      <c r="E88" s="55" t="s">
        <v>697</v>
      </c>
    </row>
    <row r="89" spans="1:5" ht="16.5" customHeight="1">
      <c r="A89" s="10" t="s">
        <v>539</v>
      </c>
      <c r="B89" s="37">
        <v>1212.4322088107238</v>
      </c>
      <c r="C89" s="15"/>
      <c r="D89" s="6">
        <v>83</v>
      </c>
      <c r="E89" s="55" t="s">
        <v>698</v>
      </c>
    </row>
    <row r="90" spans="1:5" ht="16.5" customHeight="1">
      <c r="A90" s="10" t="s">
        <v>550</v>
      </c>
      <c r="B90" s="37">
        <v>1278.7209645133807</v>
      </c>
      <c r="D90" s="6">
        <v>84</v>
      </c>
      <c r="E90" s="55" t="s">
        <v>699</v>
      </c>
    </row>
    <row r="91" spans="1:5" ht="16.5" customHeight="1">
      <c r="A91" s="10" t="s">
        <v>561</v>
      </c>
      <c r="B91" s="37">
        <v>319.92474883380578</v>
      </c>
      <c r="D91" s="6">
        <v>85</v>
      </c>
      <c r="E91" s="55" t="s">
        <v>700</v>
      </c>
    </row>
    <row r="92" spans="1:5" ht="16.5" customHeight="1">
      <c r="A92" s="10" t="s">
        <v>564</v>
      </c>
      <c r="B92" s="37">
        <v>1034.1045889614454</v>
      </c>
      <c r="D92" s="6">
        <v>86</v>
      </c>
      <c r="E92" s="55" t="s">
        <v>701</v>
      </c>
    </row>
    <row r="93" spans="1:5" s="15" customFormat="1" ht="16.5" customHeight="1">
      <c r="A93" s="10" t="s">
        <v>567</v>
      </c>
      <c r="B93" s="37">
        <v>3555.6853878539823</v>
      </c>
      <c r="C93" s="6"/>
      <c r="D93" s="6">
        <v>87</v>
      </c>
      <c r="E93" s="55" t="s">
        <v>702</v>
      </c>
    </row>
    <row r="94" spans="1:5" ht="16.5" customHeight="1">
      <c r="A94" s="10" t="s">
        <v>574</v>
      </c>
      <c r="B94" s="37">
        <v>2526.036272636486</v>
      </c>
      <c r="D94" s="6">
        <v>88</v>
      </c>
      <c r="E94" s="55" t="s">
        <v>703</v>
      </c>
    </row>
    <row r="95" spans="1:5" ht="16.5" customHeight="1">
      <c r="A95" s="10" t="s">
        <v>575</v>
      </c>
      <c r="B95" s="37">
        <v>1351.9646060602504</v>
      </c>
      <c r="D95" s="6">
        <v>89</v>
      </c>
      <c r="E95" s="55" t="s">
        <v>704</v>
      </c>
    </row>
    <row r="96" spans="1:5" ht="16.5" customHeight="1">
      <c r="A96" s="10" t="s">
        <v>578</v>
      </c>
      <c r="B96" s="37">
        <v>4236.3948398563471</v>
      </c>
      <c r="D96" s="6">
        <v>90</v>
      </c>
      <c r="E96" s="55" t="s">
        <v>705</v>
      </c>
    </row>
    <row r="97" spans="1:5" ht="16.5" customHeight="1">
      <c r="A97" s="10" t="s">
        <v>579</v>
      </c>
      <c r="B97" s="37">
        <v>583.88440063995859</v>
      </c>
      <c r="D97" s="6">
        <v>91</v>
      </c>
      <c r="E97" s="55" t="s">
        <v>706</v>
      </c>
    </row>
    <row r="98" spans="1:5" ht="16.5" customHeight="1">
      <c r="A98" s="10" t="s">
        <v>581</v>
      </c>
      <c r="B98" s="37">
        <v>2045.9318092031458</v>
      </c>
      <c r="D98" s="6">
        <v>92</v>
      </c>
      <c r="E98" s="55" t="s">
        <v>707</v>
      </c>
    </row>
    <row r="99" spans="1:5" ht="16.5" customHeight="1">
      <c r="A99" s="10" t="s">
        <v>599</v>
      </c>
      <c r="B99" s="37">
        <v>11180.305004846616</v>
      </c>
      <c r="D99" s="6">
        <v>93</v>
      </c>
      <c r="E99" s="55" t="s">
        <v>708</v>
      </c>
    </row>
    <row r="100" spans="1:5" ht="16.5" customHeight="1">
      <c r="A100" s="10" t="s">
        <v>615</v>
      </c>
      <c r="B100" s="37">
        <v>3002.5546230564037</v>
      </c>
      <c r="D100" s="6">
        <v>94</v>
      </c>
      <c r="E100" s="55" t="s">
        <v>709</v>
      </c>
    </row>
    <row r="101" spans="1:5" ht="16.5" customHeight="1" thickBot="1">
      <c r="A101" s="10"/>
      <c r="B101" s="37"/>
      <c r="D101" s="6">
        <v>95</v>
      </c>
      <c r="E101" s="62" t="s">
        <v>710</v>
      </c>
    </row>
    <row r="102" spans="1:5" ht="16.5" customHeight="1" thickBot="1">
      <c r="A102" s="10"/>
      <c r="B102" s="64"/>
      <c r="D102" s="6">
        <v>96</v>
      </c>
      <c r="E102" s="61"/>
    </row>
    <row r="103" spans="1:5" ht="16.5" customHeight="1" thickBot="1">
      <c r="A103" s="10" t="s">
        <v>323</v>
      </c>
      <c r="B103" s="37">
        <v>285.80234016063491</v>
      </c>
      <c r="D103" s="6">
        <v>97</v>
      </c>
      <c r="E103" s="54" t="s">
        <v>711</v>
      </c>
    </row>
    <row r="104" spans="1:5" ht="16.5" customHeight="1">
      <c r="A104" s="10" t="s">
        <v>325</v>
      </c>
      <c r="B104" s="37">
        <v>1116.2591779962133</v>
      </c>
      <c r="D104" s="6">
        <v>98</v>
      </c>
      <c r="E104" s="55" t="s">
        <v>712</v>
      </c>
    </row>
    <row r="105" spans="1:5" ht="16.5" customHeight="1">
      <c r="A105" s="10" t="s">
        <v>326</v>
      </c>
      <c r="B105" s="37">
        <v>576.60350452179796</v>
      </c>
      <c r="D105" s="6">
        <v>99</v>
      </c>
      <c r="E105" s="55" t="s">
        <v>713</v>
      </c>
    </row>
    <row r="106" spans="1:5" ht="16.5" customHeight="1">
      <c r="A106" s="10" t="s">
        <v>327</v>
      </c>
      <c r="B106" s="37">
        <v>775.0350912645049</v>
      </c>
      <c r="D106" s="6">
        <v>100</v>
      </c>
      <c r="E106" s="55" t="s">
        <v>714</v>
      </c>
    </row>
    <row r="107" spans="1:5" ht="16.5" customHeight="1">
      <c r="A107" s="10" t="s">
        <v>328</v>
      </c>
      <c r="B107" s="37">
        <v>693.20651250368439</v>
      </c>
      <c r="D107" s="6">
        <v>101</v>
      </c>
      <c r="E107" s="55" t="s">
        <v>715</v>
      </c>
    </row>
    <row r="108" spans="1:5" ht="16.5" customHeight="1">
      <c r="A108" s="10" t="s">
        <v>329</v>
      </c>
      <c r="B108" s="37">
        <v>261.67757988852048</v>
      </c>
      <c r="D108" s="6">
        <v>102</v>
      </c>
      <c r="E108" s="55" t="s">
        <v>716</v>
      </c>
    </row>
    <row r="109" spans="1:5" ht="16.5" customHeight="1">
      <c r="A109" s="10" t="s">
        <v>330</v>
      </c>
      <c r="B109" s="37">
        <v>664.30026821367335</v>
      </c>
      <c r="D109" s="6">
        <v>103</v>
      </c>
      <c r="E109" s="55" t="s">
        <v>717</v>
      </c>
    </row>
    <row r="110" spans="1:5" ht="16.5" customHeight="1">
      <c r="A110" s="10" t="s">
        <v>332</v>
      </c>
      <c r="B110" s="37">
        <v>215.92747144455575</v>
      </c>
      <c r="D110" s="6">
        <v>104</v>
      </c>
      <c r="E110" s="55" t="s">
        <v>718</v>
      </c>
    </row>
    <row r="111" spans="1:5" ht="16.5" customHeight="1">
      <c r="A111" s="10" t="s">
        <v>333</v>
      </c>
      <c r="B111" s="37">
        <v>650.60783670787885</v>
      </c>
      <c r="D111" s="6">
        <v>105</v>
      </c>
      <c r="E111" s="55" t="s">
        <v>719</v>
      </c>
    </row>
    <row r="112" spans="1:5" s="15" customFormat="1" ht="16.5" customHeight="1">
      <c r="A112" s="10" t="s">
        <v>334</v>
      </c>
      <c r="B112" s="37">
        <v>549.10997141889288</v>
      </c>
      <c r="C112" s="6"/>
      <c r="D112" s="6">
        <v>106</v>
      </c>
      <c r="E112" s="55" t="s">
        <v>720</v>
      </c>
    </row>
    <row r="113" spans="1:5" ht="16.5" customHeight="1">
      <c r="A113" s="10" t="s">
        <v>335</v>
      </c>
      <c r="B113" s="37">
        <v>856.42898966006214</v>
      </c>
      <c r="D113" s="6">
        <v>107</v>
      </c>
      <c r="E113" s="55" t="s">
        <v>721</v>
      </c>
    </row>
    <row r="114" spans="1:5" ht="16.5" customHeight="1">
      <c r="A114" s="10" t="s">
        <v>336</v>
      </c>
      <c r="B114" s="37">
        <v>353.50380705039748</v>
      </c>
      <c r="D114" s="6">
        <v>108</v>
      </c>
      <c r="E114" s="55" t="s">
        <v>722</v>
      </c>
    </row>
    <row r="115" spans="1:5" ht="16.5" customHeight="1">
      <c r="A115" s="10" t="s">
        <v>337</v>
      </c>
      <c r="B115" s="37">
        <v>882.18380130191406</v>
      </c>
      <c r="D115" s="6">
        <v>109</v>
      </c>
      <c r="E115" s="55" t="s">
        <v>723</v>
      </c>
    </row>
    <row r="116" spans="1:5" ht="16.5" customHeight="1">
      <c r="A116" s="10" t="s">
        <v>338</v>
      </c>
      <c r="B116" s="37">
        <v>1121.6926825620051</v>
      </c>
      <c r="D116" s="6">
        <v>110</v>
      </c>
      <c r="E116" s="55" t="s">
        <v>724</v>
      </c>
    </row>
    <row r="117" spans="1:5" ht="16.5" customHeight="1">
      <c r="A117" s="10" t="s">
        <v>341</v>
      </c>
      <c r="B117" s="37">
        <v>7147.1232357508734</v>
      </c>
      <c r="D117" s="6">
        <v>111</v>
      </c>
      <c r="E117" s="55" t="s">
        <v>725</v>
      </c>
    </row>
    <row r="118" spans="1:5" ht="16.5" customHeight="1">
      <c r="A118" s="10" t="s">
        <v>342</v>
      </c>
      <c r="B118" s="37">
        <v>906.41723166534427</v>
      </c>
      <c r="D118" s="6">
        <v>112</v>
      </c>
      <c r="E118" s="55" t="s">
        <v>726</v>
      </c>
    </row>
    <row r="119" spans="1:5" ht="16.5" customHeight="1">
      <c r="A119" s="10" t="s">
        <v>343</v>
      </c>
      <c r="B119" s="37">
        <v>387.19153535830492</v>
      </c>
      <c r="D119" s="6">
        <v>113</v>
      </c>
      <c r="E119" s="55" t="s">
        <v>727</v>
      </c>
    </row>
    <row r="120" spans="1:5" ht="16.5" customHeight="1">
      <c r="A120" s="10" t="s">
        <v>345</v>
      </c>
      <c r="B120" s="37">
        <v>845.56198052847901</v>
      </c>
      <c r="D120" s="6">
        <v>114</v>
      </c>
      <c r="E120" s="55" t="s">
        <v>728</v>
      </c>
    </row>
    <row r="121" spans="1:5" ht="16.5" customHeight="1">
      <c r="A121" s="10" t="s">
        <v>346</v>
      </c>
      <c r="B121" s="37">
        <v>356.65523969855656</v>
      </c>
      <c r="D121" s="6">
        <v>115</v>
      </c>
      <c r="E121" s="55" t="s">
        <v>729</v>
      </c>
    </row>
    <row r="122" spans="1:5" ht="16.5" customHeight="1">
      <c r="A122" s="10" t="s">
        <v>347</v>
      </c>
      <c r="B122" s="37">
        <v>616.59409812602371</v>
      </c>
      <c r="D122" s="6">
        <v>116</v>
      </c>
      <c r="E122" s="55" t="s">
        <v>730</v>
      </c>
    </row>
    <row r="123" spans="1:5" ht="16.5" customHeight="1">
      <c r="A123" s="10" t="s">
        <v>348</v>
      </c>
      <c r="B123" s="37">
        <v>1262.3117807246902</v>
      </c>
      <c r="D123" s="6">
        <v>117</v>
      </c>
      <c r="E123" s="55" t="s">
        <v>731</v>
      </c>
    </row>
    <row r="124" spans="1:5" ht="16.5" customHeight="1">
      <c r="A124" s="10" t="s">
        <v>350</v>
      </c>
      <c r="B124" s="37">
        <v>1068.0096574519846</v>
      </c>
      <c r="D124" s="6">
        <v>118</v>
      </c>
      <c r="E124" s="55" t="s">
        <v>732</v>
      </c>
    </row>
    <row r="125" spans="1:5" ht="16.5" customHeight="1">
      <c r="A125" s="10" t="s">
        <v>351</v>
      </c>
      <c r="B125" s="37">
        <v>1069.4223686390906</v>
      </c>
      <c r="D125" s="6">
        <v>119</v>
      </c>
      <c r="E125" s="55" t="s">
        <v>733</v>
      </c>
    </row>
    <row r="126" spans="1:5" ht="16.5" customHeight="1">
      <c r="A126" s="10" t="s">
        <v>617</v>
      </c>
      <c r="B126" s="37">
        <v>1305.9971574336539</v>
      </c>
      <c r="D126" s="6">
        <v>120</v>
      </c>
      <c r="E126" s="55" t="s">
        <v>734</v>
      </c>
    </row>
    <row r="127" spans="1:5" ht="16.5" customHeight="1">
      <c r="A127" s="10" t="s">
        <v>354</v>
      </c>
      <c r="B127" s="37">
        <v>2866.0649883637202</v>
      </c>
      <c r="D127" s="6">
        <v>121</v>
      </c>
      <c r="E127" s="55" t="s">
        <v>735</v>
      </c>
    </row>
    <row r="128" spans="1:5" ht="16.5" customHeight="1">
      <c r="A128" s="10" t="s">
        <v>355</v>
      </c>
      <c r="B128" s="37">
        <v>678.97073054131067</v>
      </c>
      <c r="D128" s="6">
        <v>122</v>
      </c>
      <c r="E128" s="56" t="s">
        <v>736</v>
      </c>
    </row>
    <row r="129" spans="1:5" ht="16.5" customHeight="1">
      <c r="A129" s="10" t="s">
        <v>356</v>
      </c>
      <c r="B129" s="37">
        <v>293.40924655274307</v>
      </c>
      <c r="D129" s="6">
        <v>123</v>
      </c>
      <c r="E129" s="55" t="s">
        <v>737</v>
      </c>
    </row>
    <row r="130" spans="1:5" ht="16.5" customHeight="1">
      <c r="A130" s="10" t="s">
        <v>357</v>
      </c>
      <c r="B130" s="37">
        <v>1213.627579815198</v>
      </c>
      <c r="D130" s="6">
        <v>124</v>
      </c>
      <c r="E130" s="55" t="s">
        <v>738</v>
      </c>
    </row>
    <row r="131" spans="1:5" ht="16.5" customHeight="1">
      <c r="A131" s="10" t="s">
        <v>360</v>
      </c>
      <c r="B131" s="37">
        <v>372.0863926654045</v>
      </c>
      <c r="D131" s="6">
        <v>125</v>
      </c>
      <c r="E131" s="55" t="s">
        <v>739</v>
      </c>
    </row>
    <row r="132" spans="1:5" ht="16.5" customHeight="1">
      <c r="A132" s="10" t="s">
        <v>362</v>
      </c>
      <c r="B132" s="37">
        <v>503.25119288361225</v>
      </c>
      <c r="D132" s="6">
        <v>126</v>
      </c>
      <c r="E132" s="55" t="s">
        <v>740</v>
      </c>
    </row>
    <row r="133" spans="1:5" ht="16.5" customHeight="1">
      <c r="A133" s="10" t="s">
        <v>364</v>
      </c>
      <c r="B133" s="37">
        <v>234.29271687693111</v>
      </c>
      <c r="D133" s="6">
        <v>127</v>
      </c>
      <c r="E133" s="55" t="s">
        <v>741</v>
      </c>
    </row>
    <row r="134" spans="1:5" ht="16.5" customHeight="1">
      <c r="A134" s="10" t="s">
        <v>365</v>
      </c>
      <c r="B134" s="37">
        <v>1043.0155364493437</v>
      </c>
      <c r="D134" s="6">
        <v>128</v>
      </c>
      <c r="E134" s="55" t="s">
        <v>742</v>
      </c>
    </row>
    <row r="135" spans="1:5" ht="16.5" customHeight="1">
      <c r="A135" s="10" t="s">
        <v>366</v>
      </c>
      <c r="B135" s="37">
        <v>537.15626137415143</v>
      </c>
      <c r="D135" s="6">
        <v>129</v>
      </c>
      <c r="E135" s="55" t="s">
        <v>743</v>
      </c>
    </row>
    <row r="136" spans="1:5" s="15" customFormat="1" ht="16.5" customHeight="1">
      <c r="A136" s="10" t="s">
        <v>367</v>
      </c>
      <c r="B136" s="37">
        <v>3451.905450647364</v>
      </c>
      <c r="C136" s="6"/>
      <c r="D136" s="6">
        <v>130</v>
      </c>
      <c r="E136" s="55" t="s">
        <v>744</v>
      </c>
    </row>
    <row r="137" spans="1:5" ht="16.5" customHeight="1">
      <c r="A137" s="10" t="s">
        <v>368</v>
      </c>
      <c r="B137" s="37">
        <v>397.08051366804557</v>
      </c>
      <c r="D137" s="6">
        <v>131</v>
      </c>
      <c r="E137" s="55" t="s">
        <v>745</v>
      </c>
    </row>
    <row r="138" spans="1:5" ht="16.5" customHeight="1">
      <c r="A138" s="10" t="s">
        <v>372</v>
      </c>
      <c r="B138" s="37">
        <v>678.42738008473145</v>
      </c>
      <c r="D138" s="6">
        <v>132</v>
      </c>
      <c r="E138" s="55" t="s">
        <v>746</v>
      </c>
    </row>
    <row r="139" spans="1:5" ht="16.5" customHeight="1">
      <c r="A139" s="10" t="s">
        <v>373</v>
      </c>
      <c r="B139" s="37">
        <v>369.2609702911929</v>
      </c>
      <c r="D139" s="6">
        <v>133</v>
      </c>
      <c r="E139" s="55" t="s">
        <v>747</v>
      </c>
    </row>
    <row r="140" spans="1:5" ht="16.5" customHeight="1">
      <c r="A140" s="10" t="s">
        <v>376</v>
      </c>
      <c r="B140" s="37">
        <v>1303.1717350594427</v>
      </c>
      <c r="D140" s="6">
        <v>134</v>
      </c>
      <c r="E140" s="55" t="s">
        <v>748</v>
      </c>
    </row>
    <row r="141" spans="1:5" ht="16.5" customHeight="1">
      <c r="A141" s="10" t="s">
        <v>377</v>
      </c>
      <c r="B141" s="37">
        <v>792.96565633161708</v>
      </c>
      <c r="D141" s="6">
        <v>135</v>
      </c>
      <c r="E141" s="55" t="s">
        <v>749</v>
      </c>
    </row>
    <row r="142" spans="1:5" ht="16.5" customHeight="1">
      <c r="A142" s="10" t="s">
        <v>379</v>
      </c>
      <c r="B142" s="37">
        <v>3809.3213809851313</v>
      </c>
      <c r="C142" s="15"/>
      <c r="D142" s="6">
        <v>136</v>
      </c>
      <c r="E142" s="55" t="s">
        <v>750</v>
      </c>
    </row>
    <row r="143" spans="1:5" ht="16.5" customHeight="1">
      <c r="A143" s="10" t="s">
        <v>380</v>
      </c>
      <c r="B143" s="37">
        <v>1262.420450816006</v>
      </c>
      <c r="D143" s="6">
        <v>137</v>
      </c>
      <c r="E143" s="55" t="s">
        <v>751</v>
      </c>
    </row>
    <row r="144" spans="1:5" ht="16.5" customHeight="1">
      <c r="A144" s="10" t="s">
        <v>375</v>
      </c>
      <c r="B144" s="37">
        <v>288.41042235221482</v>
      </c>
      <c r="D144" s="6">
        <v>138</v>
      </c>
      <c r="E144" s="55" t="s">
        <v>752</v>
      </c>
    </row>
    <row r="145" spans="1:5" ht="16.5" customHeight="1">
      <c r="A145" s="10" t="s">
        <v>382</v>
      </c>
      <c r="B145" s="37">
        <v>2404.7604507280189</v>
      </c>
      <c r="D145" s="6">
        <v>139</v>
      </c>
      <c r="E145" s="55" t="s">
        <v>753</v>
      </c>
    </row>
    <row r="146" spans="1:5" ht="16.5" customHeight="1">
      <c r="A146" s="10" t="s">
        <v>383</v>
      </c>
      <c r="B146" s="37">
        <v>2571.4603708065033</v>
      </c>
      <c r="D146" s="6">
        <v>140</v>
      </c>
      <c r="E146" s="55" t="s">
        <v>754</v>
      </c>
    </row>
    <row r="147" spans="1:5" ht="16.5" customHeight="1">
      <c r="A147" s="10" t="s">
        <v>384</v>
      </c>
      <c r="B147" s="37">
        <v>1127.3435273104283</v>
      </c>
      <c r="D147" s="6">
        <v>141</v>
      </c>
      <c r="E147" s="55" t="s">
        <v>755</v>
      </c>
    </row>
    <row r="148" spans="1:5" ht="16.5" customHeight="1">
      <c r="A148" s="10" t="s">
        <v>385</v>
      </c>
      <c r="B148" s="37">
        <v>437.72312782016627</v>
      </c>
      <c r="D148" s="6">
        <v>142</v>
      </c>
      <c r="E148" s="55" t="s">
        <v>756</v>
      </c>
    </row>
    <row r="149" spans="1:5" ht="16.5" customHeight="1">
      <c r="A149" s="10" t="s">
        <v>386</v>
      </c>
      <c r="B149" s="37">
        <v>301.66817349274618</v>
      </c>
      <c r="D149" s="6">
        <v>143</v>
      </c>
      <c r="E149" s="55" t="s">
        <v>757</v>
      </c>
    </row>
    <row r="150" spans="1:5" ht="16.5" customHeight="1">
      <c r="A150" s="10" t="s">
        <v>387</v>
      </c>
      <c r="B150" s="37">
        <v>365.34884700382298</v>
      </c>
      <c r="D150" s="6">
        <v>144</v>
      </c>
      <c r="E150" s="55" t="s">
        <v>758</v>
      </c>
    </row>
    <row r="151" spans="1:5" ht="16.5" customHeight="1">
      <c r="A151" s="10" t="s">
        <v>388</v>
      </c>
      <c r="B151" s="37">
        <v>316.44730591169912</v>
      </c>
      <c r="D151" s="6">
        <v>145</v>
      </c>
      <c r="E151" s="55" t="s">
        <v>759</v>
      </c>
    </row>
    <row r="152" spans="1:5" ht="16.5" customHeight="1">
      <c r="A152" s="10" t="s">
        <v>390</v>
      </c>
      <c r="B152" s="37">
        <v>1755.6739952985617</v>
      </c>
      <c r="D152" s="6">
        <v>146</v>
      </c>
      <c r="E152" s="55" t="s">
        <v>760</v>
      </c>
    </row>
    <row r="153" spans="1:5" ht="16.5" customHeight="1">
      <c r="A153" s="10" t="s">
        <v>392</v>
      </c>
      <c r="B153" s="37">
        <v>454.67566206543592</v>
      </c>
      <c r="D153" s="6">
        <v>147</v>
      </c>
      <c r="E153" s="55" t="s">
        <v>761</v>
      </c>
    </row>
    <row r="154" spans="1:5" ht="16.5" customHeight="1">
      <c r="A154" s="10" t="s">
        <v>396</v>
      </c>
      <c r="B154" s="37">
        <v>1502.4726825326761</v>
      </c>
      <c r="D154" s="6">
        <v>148</v>
      </c>
      <c r="E154" s="55" t="s">
        <v>762</v>
      </c>
    </row>
    <row r="155" spans="1:5" ht="16.5" customHeight="1">
      <c r="A155" s="10" t="s">
        <v>395</v>
      </c>
      <c r="B155" s="37">
        <v>1644.3958217911509</v>
      </c>
      <c r="D155" s="6">
        <v>149</v>
      </c>
      <c r="E155" s="55" t="s">
        <v>763</v>
      </c>
    </row>
    <row r="156" spans="1:5" ht="16.5" customHeight="1">
      <c r="A156" s="10" t="s">
        <v>399</v>
      </c>
      <c r="B156" s="37">
        <v>211.14598742665916</v>
      </c>
      <c r="D156" s="6">
        <v>150</v>
      </c>
      <c r="E156" s="55" t="s">
        <v>764</v>
      </c>
    </row>
    <row r="157" spans="1:5" ht="16.5" customHeight="1">
      <c r="A157" s="10" t="s">
        <v>400</v>
      </c>
      <c r="B157" s="37">
        <v>4263.2363524113571</v>
      </c>
      <c r="D157" s="6">
        <v>151</v>
      </c>
      <c r="E157" s="55" t="s">
        <v>765</v>
      </c>
    </row>
    <row r="158" spans="1:5" ht="16.5" customHeight="1">
      <c r="A158" s="10" t="s">
        <v>401</v>
      </c>
      <c r="B158" s="37">
        <v>924.23912664114061</v>
      </c>
      <c r="D158" s="6">
        <v>152</v>
      </c>
      <c r="E158" s="55" t="s">
        <v>766</v>
      </c>
    </row>
    <row r="159" spans="1:5" ht="16.5" customHeight="1">
      <c r="A159" s="10" t="s">
        <v>402</v>
      </c>
      <c r="B159" s="37">
        <v>1666.8905306935278</v>
      </c>
      <c r="D159" s="6">
        <v>153</v>
      </c>
      <c r="E159" s="55" t="s">
        <v>767</v>
      </c>
    </row>
    <row r="160" spans="1:5" s="15" customFormat="1" ht="16.5" customHeight="1">
      <c r="A160" s="10" t="s">
        <v>403</v>
      </c>
      <c r="B160" s="37">
        <v>434.35435498937551</v>
      </c>
      <c r="C160" s="6"/>
      <c r="D160" s="6">
        <v>154</v>
      </c>
      <c r="E160" s="55" t="s">
        <v>768</v>
      </c>
    </row>
    <row r="161" spans="1:5" ht="16.5" customHeight="1">
      <c r="A161" s="10" t="s">
        <v>404</v>
      </c>
      <c r="B161" s="37">
        <v>427.83414951042573</v>
      </c>
      <c r="D161" s="6">
        <v>155</v>
      </c>
      <c r="E161" s="55" t="s">
        <v>769</v>
      </c>
    </row>
    <row r="162" spans="1:5" ht="16.5" customHeight="1">
      <c r="A162" s="10" t="s">
        <v>405</v>
      </c>
      <c r="B162" s="37">
        <v>342.41945773618272</v>
      </c>
      <c r="D162" s="6">
        <v>156</v>
      </c>
      <c r="E162" s="55" t="s">
        <v>770</v>
      </c>
    </row>
    <row r="163" spans="1:5" ht="16.5" customHeight="1">
      <c r="A163" s="10" t="s">
        <v>406</v>
      </c>
      <c r="B163" s="37">
        <v>225.81644975429631</v>
      </c>
      <c r="D163" s="6">
        <v>157</v>
      </c>
      <c r="E163" s="55" t="s">
        <v>771</v>
      </c>
    </row>
    <row r="164" spans="1:5" ht="16.5" customHeight="1">
      <c r="A164" s="10" t="s">
        <v>407</v>
      </c>
      <c r="B164" s="37">
        <v>485.10328763386843</v>
      </c>
      <c r="C164" s="15"/>
      <c r="D164" s="6">
        <v>158</v>
      </c>
      <c r="E164" s="55" t="s">
        <v>772</v>
      </c>
    </row>
    <row r="165" spans="1:5" ht="16.5" customHeight="1">
      <c r="A165" s="10" t="s">
        <v>408</v>
      </c>
      <c r="B165" s="37">
        <v>1170.4855535628133</v>
      </c>
      <c r="D165" s="6">
        <v>159</v>
      </c>
      <c r="E165" s="55" t="s">
        <v>773</v>
      </c>
    </row>
    <row r="166" spans="1:5" ht="16.5" customHeight="1">
      <c r="A166" s="10" t="s">
        <v>410</v>
      </c>
      <c r="B166" s="37">
        <v>51041.25519013255</v>
      </c>
      <c r="D166" s="6">
        <v>160</v>
      </c>
      <c r="E166" s="55" t="s">
        <v>774</v>
      </c>
    </row>
    <row r="167" spans="1:5" ht="16.5" customHeight="1">
      <c r="A167" s="10" t="s">
        <v>411</v>
      </c>
      <c r="B167" s="37">
        <v>279.93415522958003</v>
      </c>
      <c r="D167" s="6">
        <v>161</v>
      </c>
      <c r="E167" s="55" t="s">
        <v>775</v>
      </c>
    </row>
    <row r="168" spans="1:5" ht="16.5" customHeight="1">
      <c r="A168" s="10" t="s">
        <v>412</v>
      </c>
      <c r="B168" s="37">
        <v>2730.7707246755112</v>
      </c>
      <c r="D168" s="6">
        <v>162</v>
      </c>
      <c r="E168" s="55" t="s">
        <v>776</v>
      </c>
    </row>
    <row r="169" spans="1:5" ht="16.5" customHeight="1">
      <c r="A169" s="10" t="s">
        <v>414</v>
      </c>
      <c r="B169" s="37">
        <v>244.39903536930336</v>
      </c>
      <c r="D169" s="6">
        <v>163</v>
      </c>
      <c r="E169" s="55" t="s">
        <v>777</v>
      </c>
    </row>
    <row r="170" spans="1:5" ht="16.5" customHeight="1">
      <c r="A170" s="10" t="s">
        <v>416</v>
      </c>
      <c r="B170" s="37">
        <v>2288.7007932027118</v>
      </c>
      <c r="D170" s="6">
        <v>164</v>
      </c>
      <c r="E170" s="55" t="s">
        <v>778</v>
      </c>
    </row>
    <row r="171" spans="1:5" ht="16.5" customHeight="1">
      <c r="A171" s="10" t="s">
        <v>417</v>
      </c>
      <c r="B171" s="37">
        <v>1824.1361528275352</v>
      </c>
      <c r="D171" s="6">
        <v>165</v>
      </c>
      <c r="E171" s="55" t="s">
        <v>779</v>
      </c>
    </row>
    <row r="172" spans="1:5" ht="16.5" customHeight="1">
      <c r="A172" s="10" t="s">
        <v>419</v>
      </c>
      <c r="B172" s="37">
        <v>1515.2957533079443</v>
      </c>
      <c r="D172" s="6">
        <v>166</v>
      </c>
      <c r="E172" s="55" t="s">
        <v>780</v>
      </c>
    </row>
    <row r="173" spans="1:5" ht="16.5" customHeight="1">
      <c r="A173" s="10" t="s">
        <v>421</v>
      </c>
      <c r="B173" s="37">
        <v>1220.4737955680951</v>
      </c>
      <c r="D173" s="6">
        <v>167</v>
      </c>
      <c r="E173" s="55" t="s">
        <v>781</v>
      </c>
    </row>
    <row r="174" spans="1:5" ht="16.5" customHeight="1">
      <c r="A174" s="10" t="s">
        <v>423</v>
      </c>
      <c r="B174" s="37">
        <v>1127.3435273104283</v>
      </c>
      <c r="D174" s="6">
        <v>168</v>
      </c>
      <c r="E174" s="55" t="s">
        <v>782</v>
      </c>
    </row>
    <row r="175" spans="1:5" s="15" customFormat="1" ht="16.5" customHeight="1">
      <c r="A175" s="10" t="s">
        <v>424</v>
      </c>
      <c r="B175" s="37">
        <v>4442.2159928085302</v>
      </c>
      <c r="C175" s="6"/>
      <c r="D175" s="6">
        <v>169</v>
      </c>
      <c r="E175" s="55" t="s">
        <v>783</v>
      </c>
    </row>
    <row r="176" spans="1:5" ht="16.5" customHeight="1">
      <c r="A176" s="10" t="s">
        <v>425</v>
      </c>
      <c r="B176" s="37">
        <v>553.89145543678944</v>
      </c>
      <c r="D176" s="6">
        <v>170</v>
      </c>
      <c r="E176" s="55" t="s">
        <v>784</v>
      </c>
    </row>
    <row r="177" spans="1:5" ht="16.5" customHeight="1">
      <c r="A177" s="10" t="s">
        <v>426</v>
      </c>
      <c r="B177" s="37">
        <v>514.98756274572202</v>
      </c>
      <c r="C177" s="15"/>
      <c r="D177" s="6">
        <v>171</v>
      </c>
      <c r="E177" s="55" t="s">
        <v>785</v>
      </c>
    </row>
    <row r="178" spans="1:5" ht="16.5" customHeight="1">
      <c r="A178" s="10" t="s">
        <v>427</v>
      </c>
      <c r="B178" s="37">
        <v>2412.9107075767065</v>
      </c>
      <c r="D178" s="6">
        <v>172</v>
      </c>
      <c r="E178" s="55" t="s">
        <v>786</v>
      </c>
    </row>
    <row r="179" spans="1:5" ht="16.5" customHeight="1">
      <c r="A179" s="10" t="s">
        <v>428</v>
      </c>
      <c r="B179" s="37">
        <v>214.0800798921866</v>
      </c>
      <c r="D179" s="6">
        <v>173</v>
      </c>
      <c r="E179" s="55" t="s">
        <v>787</v>
      </c>
    </row>
    <row r="180" spans="1:5" ht="16.5" customHeight="1">
      <c r="A180" s="10" t="s">
        <v>429</v>
      </c>
      <c r="B180" s="37">
        <v>360.02401252934732</v>
      </c>
      <c r="D180" s="6">
        <v>174</v>
      </c>
      <c r="E180" s="55" t="s">
        <v>788</v>
      </c>
    </row>
    <row r="181" spans="1:5" ht="16.5" customHeight="1">
      <c r="A181" s="10" t="s">
        <v>431</v>
      </c>
      <c r="B181" s="37">
        <v>5775.2720029798256</v>
      </c>
      <c r="D181" s="6">
        <v>175</v>
      </c>
      <c r="E181" s="55" t="s">
        <v>789</v>
      </c>
    </row>
    <row r="182" spans="1:5" ht="16.5" customHeight="1">
      <c r="A182" s="10" t="s">
        <v>432</v>
      </c>
      <c r="B182" s="37">
        <v>1466.2855421245044</v>
      </c>
      <c r="D182" s="6">
        <v>176</v>
      </c>
      <c r="E182" s="55" t="s">
        <v>790</v>
      </c>
    </row>
    <row r="183" spans="1:5" ht="16.5" customHeight="1">
      <c r="A183" s="10" t="s">
        <v>433</v>
      </c>
      <c r="B183" s="37">
        <v>1188.0901083559779</v>
      </c>
      <c r="D183" s="6">
        <v>177</v>
      </c>
      <c r="E183" s="55" t="s">
        <v>791</v>
      </c>
    </row>
    <row r="184" spans="1:5" ht="16.5" customHeight="1">
      <c r="A184" s="10" t="s">
        <v>437</v>
      </c>
      <c r="B184" s="37">
        <v>312.96986298959263</v>
      </c>
      <c r="D184" s="6">
        <v>178</v>
      </c>
      <c r="E184" s="55" t="s">
        <v>792</v>
      </c>
    </row>
    <row r="185" spans="1:5" ht="16.5" customHeight="1">
      <c r="A185" s="10" t="s">
        <v>438</v>
      </c>
      <c r="B185" s="37">
        <v>503.90321343150725</v>
      </c>
      <c r="D185" s="6">
        <v>179</v>
      </c>
      <c r="E185" s="55" t="s">
        <v>793</v>
      </c>
    </row>
    <row r="186" spans="1:5" ht="16.5" customHeight="1">
      <c r="A186" s="10" t="s">
        <v>439</v>
      </c>
      <c r="B186" s="37">
        <v>958.79621567957474</v>
      </c>
      <c r="D186" s="6">
        <v>180</v>
      </c>
      <c r="E186" s="55" t="s">
        <v>794</v>
      </c>
    </row>
    <row r="187" spans="1:5" ht="16.5" customHeight="1">
      <c r="A187" s="10" t="s">
        <v>440</v>
      </c>
      <c r="B187" s="37">
        <v>789.162203135563</v>
      </c>
      <c r="D187" s="6">
        <v>181</v>
      </c>
      <c r="E187" s="55" t="s">
        <v>795</v>
      </c>
    </row>
    <row r="188" spans="1:5" ht="16.5" customHeight="1">
      <c r="A188" s="10" t="s">
        <v>441</v>
      </c>
      <c r="B188" s="37">
        <v>814.91701477741492</v>
      </c>
      <c r="D188" s="6">
        <v>182</v>
      </c>
      <c r="E188" s="55" t="s">
        <v>796</v>
      </c>
    </row>
    <row r="189" spans="1:5" ht="16.5" customHeight="1">
      <c r="A189" s="10" t="s">
        <v>444</v>
      </c>
      <c r="B189" s="37">
        <v>220.05693491455727</v>
      </c>
      <c r="D189" s="6">
        <v>183</v>
      </c>
      <c r="E189" s="55" t="s">
        <v>797</v>
      </c>
    </row>
    <row r="190" spans="1:5" ht="16.5" customHeight="1">
      <c r="A190" s="10" t="s">
        <v>446</v>
      </c>
      <c r="B190" s="37">
        <v>689.72906958157785</v>
      </c>
      <c r="D190" s="6">
        <v>184</v>
      </c>
      <c r="E190" s="55" t="s">
        <v>798</v>
      </c>
    </row>
    <row r="191" spans="1:5" ht="16.5" customHeight="1">
      <c r="A191" s="10" t="s">
        <v>447</v>
      </c>
      <c r="B191" s="37">
        <v>2310.6521516485091</v>
      </c>
      <c r="D191" s="6">
        <v>185</v>
      </c>
      <c r="E191" s="55" t="s">
        <v>799</v>
      </c>
    </row>
    <row r="192" spans="1:5" ht="16.5" customHeight="1">
      <c r="A192" s="10" t="s">
        <v>451</v>
      </c>
      <c r="B192" s="37">
        <v>1970.9494461952227</v>
      </c>
      <c r="D192" s="6">
        <v>186</v>
      </c>
      <c r="E192" s="55" t="s">
        <v>800</v>
      </c>
    </row>
    <row r="193" spans="1:5" ht="16.5" customHeight="1">
      <c r="A193" s="10" t="s">
        <v>453</v>
      </c>
      <c r="B193" s="37">
        <v>437.17977736358711</v>
      </c>
      <c r="D193" s="6">
        <v>187</v>
      </c>
      <c r="E193" s="55" t="s">
        <v>801</v>
      </c>
    </row>
    <row r="194" spans="1:5" ht="16.5" customHeight="1">
      <c r="A194" s="10" t="s">
        <v>454</v>
      </c>
      <c r="B194" s="37">
        <v>1152.7723286783325</v>
      </c>
      <c r="D194" s="6">
        <v>188</v>
      </c>
      <c r="E194" s="55" t="s">
        <v>802</v>
      </c>
    </row>
    <row r="195" spans="1:5" ht="16.5" customHeight="1">
      <c r="A195" s="10" t="s">
        <v>457</v>
      </c>
      <c r="B195" s="37">
        <v>181.69639268006901</v>
      </c>
      <c r="D195" s="6">
        <v>189</v>
      </c>
      <c r="E195" s="55" t="s">
        <v>803</v>
      </c>
    </row>
    <row r="196" spans="1:5" ht="16.5" customHeight="1">
      <c r="A196" s="10" t="s">
        <v>458</v>
      </c>
      <c r="B196" s="37">
        <v>3152.3020088896187</v>
      </c>
      <c r="D196" s="6">
        <v>190</v>
      </c>
      <c r="E196" s="55" t="s">
        <v>804</v>
      </c>
    </row>
    <row r="197" spans="1:5" ht="16.5" customHeight="1">
      <c r="A197" s="10" t="s">
        <v>460</v>
      </c>
      <c r="B197" s="37">
        <v>528.35398397756921</v>
      </c>
      <c r="D197" s="6">
        <v>191</v>
      </c>
      <c r="E197" s="55" t="s">
        <v>805</v>
      </c>
    </row>
    <row r="198" spans="1:5" ht="16.5" customHeight="1">
      <c r="A198" s="10" t="s">
        <v>462</v>
      </c>
      <c r="B198" s="37">
        <v>244.07302509535589</v>
      </c>
      <c r="D198" s="6">
        <v>192</v>
      </c>
      <c r="E198" s="55" t="s">
        <v>806</v>
      </c>
    </row>
    <row r="199" spans="1:5" ht="16.5" customHeight="1">
      <c r="A199" s="10" t="s">
        <v>466</v>
      </c>
      <c r="B199" s="37">
        <v>717.00526250185135</v>
      </c>
      <c r="D199" s="6">
        <v>193</v>
      </c>
      <c r="E199" s="55" t="s">
        <v>807</v>
      </c>
    </row>
    <row r="200" spans="1:5" ht="16.5" customHeight="1">
      <c r="A200" s="10" t="s">
        <v>467</v>
      </c>
      <c r="B200" s="37">
        <v>1629.6166893721982</v>
      </c>
      <c r="D200" s="6">
        <v>194</v>
      </c>
      <c r="E200" s="55" t="s">
        <v>808</v>
      </c>
    </row>
    <row r="201" spans="1:5" ht="16.5" customHeight="1">
      <c r="A201" s="10" t="s">
        <v>468</v>
      </c>
      <c r="B201" s="37">
        <v>1315.4514553781314</v>
      </c>
      <c r="D201" s="6">
        <v>195</v>
      </c>
      <c r="E201" s="55" t="s">
        <v>809</v>
      </c>
    </row>
    <row r="202" spans="1:5" ht="16.5" customHeight="1">
      <c r="A202" s="10" t="s">
        <v>469</v>
      </c>
      <c r="B202" s="37">
        <v>349.7003538543434</v>
      </c>
      <c r="D202" s="6">
        <v>196</v>
      </c>
      <c r="E202" s="55" t="s">
        <v>810</v>
      </c>
    </row>
    <row r="203" spans="1:5" ht="16.5" customHeight="1">
      <c r="A203" s="10" t="s">
        <v>470</v>
      </c>
      <c r="B203" s="37">
        <v>504.66390407071805</v>
      </c>
      <c r="D203" s="6">
        <v>197</v>
      </c>
      <c r="E203" s="55" t="s">
        <v>811</v>
      </c>
    </row>
    <row r="204" spans="1:5" ht="16.5" customHeight="1">
      <c r="A204" s="10" t="s">
        <v>473</v>
      </c>
      <c r="B204" s="37">
        <v>619.52819059155115</v>
      </c>
      <c r="D204" s="6">
        <v>198</v>
      </c>
      <c r="E204" s="55" t="s">
        <v>812</v>
      </c>
    </row>
    <row r="205" spans="1:5" ht="16.5" customHeight="1">
      <c r="A205" s="10" t="s">
        <v>475</v>
      </c>
      <c r="B205" s="37">
        <v>6010.8687609525459</v>
      </c>
      <c r="D205" s="6">
        <v>199</v>
      </c>
      <c r="E205" s="55" t="s">
        <v>813</v>
      </c>
    </row>
    <row r="206" spans="1:5" ht="16.5" customHeight="1">
      <c r="A206" s="10" t="s">
        <v>476</v>
      </c>
      <c r="B206" s="37">
        <v>369.69565065645628</v>
      </c>
      <c r="D206" s="6">
        <v>200</v>
      </c>
      <c r="E206" s="55" t="s">
        <v>814</v>
      </c>
    </row>
    <row r="207" spans="1:5" ht="16.5" customHeight="1">
      <c r="A207" s="10" t="s">
        <v>477</v>
      </c>
      <c r="B207" s="37">
        <v>858.38505130374722</v>
      </c>
      <c r="D207" s="6">
        <v>201</v>
      </c>
      <c r="E207" s="55" t="s">
        <v>815</v>
      </c>
    </row>
    <row r="208" spans="1:5" ht="16.5" customHeight="1">
      <c r="A208" s="10" t="s">
        <v>478</v>
      </c>
      <c r="B208" s="37">
        <v>756.66984583212957</v>
      </c>
      <c r="D208" s="6">
        <v>202</v>
      </c>
      <c r="E208" s="55" t="s">
        <v>816</v>
      </c>
    </row>
    <row r="209" spans="1:5" s="15" customFormat="1" ht="16.5" customHeight="1">
      <c r="A209" s="10" t="s">
        <v>481</v>
      </c>
      <c r="B209" s="37">
        <v>1741.329543244872</v>
      </c>
      <c r="C209" s="6"/>
      <c r="D209" s="6">
        <v>203</v>
      </c>
      <c r="E209" s="55" t="s">
        <v>817</v>
      </c>
    </row>
    <row r="210" spans="1:5" ht="16.5" customHeight="1">
      <c r="A210" s="10" t="s">
        <v>482</v>
      </c>
      <c r="B210" s="37">
        <v>292.32254563958475</v>
      </c>
      <c r="D210" s="6">
        <v>204</v>
      </c>
      <c r="E210" s="55" t="s">
        <v>818</v>
      </c>
    </row>
    <row r="211" spans="1:5" ht="16.5" customHeight="1">
      <c r="A211" s="10" t="s">
        <v>483</v>
      </c>
      <c r="B211" s="37">
        <v>767.86286523766012</v>
      </c>
      <c r="D211" s="6">
        <v>205</v>
      </c>
      <c r="E211" s="55" t="s">
        <v>819</v>
      </c>
    </row>
    <row r="212" spans="1:5" ht="16.5" customHeight="1">
      <c r="A212" s="10" t="s">
        <v>484</v>
      </c>
      <c r="B212" s="37">
        <v>263.41630134957376</v>
      </c>
      <c r="D212" s="6">
        <v>206</v>
      </c>
      <c r="E212" s="55" t="s">
        <v>820</v>
      </c>
    </row>
    <row r="213" spans="1:5" ht="16.5" customHeight="1">
      <c r="A213" s="10" t="s">
        <v>485</v>
      </c>
      <c r="B213" s="37">
        <v>453.04561069569849</v>
      </c>
      <c r="D213" s="6">
        <v>207</v>
      </c>
      <c r="E213" s="55" t="s">
        <v>821</v>
      </c>
    </row>
    <row r="214" spans="1:5" ht="16.5" customHeight="1">
      <c r="A214" s="10" t="s">
        <v>487</v>
      </c>
      <c r="B214" s="37">
        <v>1053.5565353069792</v>
      </c>
      <c r="D214" s="6">
        <v>208</v>
      </c>
      <c r="E214" s="55" t="s">
        <v>822</v>
      </c>
    </row>
    <row r="215" spans="1:5" ht="16.5" customHeight="1">
      <c r="A215" s="10" t="s">
        <v>488</v>
      </c>
      <c r="B215" s="37">
        <v>920.97902390166576</v>
      </c>
      <c r="D215" s="6">
        <v>209</v>
      </c>
      <c r="E215" s="55" t="s">
        <v>823</v>
      </c>
    </row>
    <row r="216" spans="1:5" ht="16.5" customHeight="1">
      <c r="A216" s="10" t="s">
        <v>489</v>
      </c>
      <c r="B216" s="37">
        <v>1870.5382818193948</v>
      </c>
      <c r="C216" s="15"/>
      <c r="D216" s="6">
        <v>210</v>
      </c>
      <c r="E216" s="55" t="s">
        <v>824</v>
      </c>
    </row>
    <row r="217" spans="1:5" ht="16.5" customHeight="1">
      <c r="A217" s="10" t="s">
        <v>490</v>
      </c>
      <c r="B217" s="37">
        <v>317.4253367335416</v>
      </c>
      <c r="D217" s="6">
        <v>211</v>
      </c>
      <c r="E217" s="55" t="s">
        <v>825</v>
      </c>
    </row>
    <row r="218" spans="1:5" ht="16.5" customHeight="1">
      <c r="A218" s="10" t="s">
        <v>492</v>
      </c>
      <c r="B218" s="37">
        <v>513.90086183256369</v>
      </c>
      <c r="D218" s="6">
        <v>212</v>
      </c>
      <c r="E218" s="55" t="s">
        <v>826</v>
      </c>
    </row>
    <row r="219" spans="1:5" ht="16.5" customHeight="1">
      <c r="A219" s="10" t="s">
        <v>493</v>
      </c>
      <c r="B219" s="37">
        <v>471.51952621938966</v>
      </c>
      <c r="D219" s="6">
        <v>213</v>
      </c>
      <c r="E219" s="55" t="s">
        <v>827</v>
      </c>
    </row>
    <row r="220" spans="1:5" ht="16.5" customHeight="1">
      <c r="A220" s="10" t="s">
        <v>495</v>
      </c>
      <c r="B220" s="37">
        <v>1572.4562213400711</v>
      </c>
      <c r="D220" s="6">
        <v>214</v>
      </c>
      <c r="E220" s="55" t="s">
        <v>828</v>
      </c>
    </row>
    <row r="221" spans="1:5" ht="16.5" customHeight="1">
      <c r="A221" s="10" t="s">
        <v>498</v>
      </c>
      <c r="B221" s="37">
        <v>1938.1310786178417</v>
      </c>
      <c r="D221" s="6">
        <v>215</v>
      </c>
      <c r="E221" s="55" t="s">
        <v>829</v>
      </c>
    </row>
    <row r="222" spans="1:5" ht="16.5" customHeight="1">
      <c r="A222" s="10" t="s">
        <v>499</v>
      </c>
      <c r="B222" s="37">
        <v>804.05000564583179</v>
      </c>
      <c r="D222" s="6">
        <v>216</v>
      </c>
      <c r="E222" s="55" t="s">
        <v>830</v>
      </c>
    </row>
    <row r="223" spans="1:5" ht="16.5" customHeight="1">
      <c r="A223" s="10" t="s">
        <v>502</v>
      </c>
      <c r="B223" s="37">
        <v>258.74348742299304</v>
      </c>
      <c r="D223" s="6">
        <v>217</v>
      </c>
      <c r="E223" s="55" t="s">
        <v>831</v>
      </c>
    </row>
    <row r="224" spans="1:5" ht="16.5" customHeight="1">
      <c r="A224" s="10" t="s">
        <v>504</v>
      </c>
      <c r="B224" s="37">
        <v>831.54353874873686</v>
      </c>
      <c r="D224" s="6">
        <v>218</v>
      </c>
      <c r="E224" s="55" t="s">
        <v>832</v>
      </c>
    </row>
    <row r="225" spans="1:5" s="15" customFormat="1" ht="16.5" customHeight="1">
      <c r="A225" s="10" t="s">
        <v>505</v>
      </c>
      <c r="B225" s="37">
        <v>275.69602166826263</v>
      </c>
      <c r="C225" s="6"/>
      <c r="D225" s="6">
        <v>219</v>
      </c>
      <c r="E225" s="55" t="s">
        <v>833</v>
      </c>
    </row>
    <row r="226" spans="1:5" ht="16.5" customHeight="1">
      <c r="A226" s="10" t="s">
        <v>506</v>
      </c>
      <c r="B226" s="37">
        <v>1767.1930249780398</v>
      </c>
      <c r="D226" s="6">
        <v>220</v>
      </c>
      <c r="E226" s="55" t="s">
        <v>834</v>
      </c>
    </row>
    <row r="227" spans="1:5" ht="16.5" customHeight="1">
      <c r="A227" s="10" t="s">
        <v>507</v>
      </c>
      <c r="B227" s="37">
        <v>2042.2370260984073</v>
      </c>
      <c r="D227" s="6">
        <v>221</v>
      </c>
      <c r="E227" s="55" t="s">
        <v>835</v>
      </c>
    </row>
    <row r="228" spans="1:5" ht="16.5" customHeight="1">
      <c r="A228" s="10" t="s">
        <v>508</v>
      </c>
      <c r="B228" s="37">
        <v>408.92555362147118</v>
      </c>
      <c r="D228" s="6">
        <v>222</v>
      </c>
      <c r="E228" s="55" t="s">
        <v>836</v>
      </c>
    </row>
    <row r="229" spans="1:5" ht="16.5" customHeight="1">
      <c r="A229" s="10" t="s">
        <v>509</v>
      </c>
      <c r="B229" s="37">
        <v>859.79776249085296</v>
      </c>
      <c r="D229" s="6">
        <v>223</v>
      </c>
      <c r="E229" s="55" t="s">
        <v>837</v>
      </c>
    </row>
    <row r="230" spans="1:5" ht="16.5" customHeight="1">
      <c r="A230" s="10" t="s">
        <v>510</v>
      </c>
      <c r="B230" s="37">
        <v>468.80277393649385</v>
      </c>
      <c r="D230" s="6">
        <v>224</v>
      </c>
      <c r="E230" s="55" t="s">
        <v>838</v>
      </c>
    </row>
    <row r="231" spans="1:5" ht="16.5" customHeight="1">
      <c r="A231" s="10" t="s">
        <v>511</v>
      </c>
      <c r="B231" s="37">
        <v>782.75066774792901</v>
      </c>
      <c r="D231" s="6">
        <v>225</v>
      </c>
      <c r="E231" s="55" t="s">
        <v>839</v>
      </c>
    </row>
    <row r="232" spans="1:5" ht="16.5" customHeight="1">
      <c r="A232" s="10" t="s">
        <v>512</v>
      </c>
      <c r="B232" s="37">
        <v>442.06993147279951</v>
      </c>
      <c r="D232" s="6">
        <v>226</v>
      </c>
      <c r="E232" s="55" t="s">
        <v>840</v>
      </c>
    </row>
    <row r="233" spans="1:5" ht="16.5" customHeight="1">
      <c r="A233" s="10" t="s">
        <v>513</v>
      </c>
      <c r="B233" s="37">
        <v>3205.0070031777964</v>
      </c>
      <c r="D233" s="6">
        <v>227</v>
      </c>
      <c r="E233" s="55" t="s">
        <v>841</v>
      </c>
    </row>
    <row r="234" spans="1:5" ht="16.5" customHeight="1">
      <c r="A234" s="10" t="s">
        <v>515</v>
      </c>
      <c r="B234" s="37">
        <v>1068.7703480911955</v>
      </c>
      <c r="D234" s="6">
        <v>228</v>
      </c>
      <c r="E234" s="55" t="s">
        <v>842</v>
      </c>
    </row>
    <row r="235" spans="1:5" ht="16.5" customHeight="1">
      <c r="A235" s="10" t="s">
        <v>519</v>
      </c>
      <c r="B235" s="37">
        <v>369.04363010856127</v>
      </c>
      <c r="D235" s="6">
        <v>229</v>
      </c>
      <c r="E235" s="55" t="s">
        <v>843</v>
      </c>
    </row>
    <row r="236" spans="1:5" ht="16.5" customHeight="1">
      <c r="A236" s="10" t="s">
        <v>520</v>
      </c>
      <c r="B236" s="37">
        <v>469.02011411912554</v>
      </c>
      <c r="D236" s="6">
        <v>230</v>
      </c>
      <c r="E236" s="57" t="s">
        <v>844</v>
      </c>
    </row>
    <row r="237" spans="1:5" ht="16.5" customHeight="1">
      <c r="A237" s="10" t="s">
        <v>523</v>
      </c>
      <c r="B237" s="37">
        <v>524.33319059888345</v>
      </c>
      <c r="D237" s="6">
        <v>231</v>
      </c>
      <c r="E237" s="55" t="s">
        <v>845</v>
      </c>
    </row>
    <row r="238" spans="1:5" ht="16.5" customHeight="1">
      <c r="A238" s="10" t="s">
        <v>524</v>
      </c>
      <c r="B238" s="37">
        <v>369.15230019987712</v>
      </c>
      <c r="C238" s="15"/>
      <c r="D238" s="6">
        <v>232</v>
      </c>
      <c r="E238" s="55" t="s">
        <v>846</v>
      </c>
    </row>
    <row r="239" spans="1:5" ht="16.5" customHeight="1">
      <c r="A239" s="10" t="s">
        <v>526</v>
      </c>
      <c r="B239" s="37">
        <v>2085.2703822594763</v>
      </c>
      <c r="D239" s="6">
        <v>233</v>
      </c>
      <c r="E239" s="55" t="s">
        <v>847</v>
      </c>
    </row>
    <row r="240" spans="1:5" ht="16.5" customHeight="1">
      <c r="A240" s="10" t="s">
        <v>527</v>
      </c>
      <c r="B240" s="37">
        <v>3790.6301252788089</v>
      </c>
      <c r="D240" s="6">
        <v>234</v>
      </c>
      <c r="E240" s="55" t="s">
        <v>848</v>
      </c>
    </row>
    <row r="241" spans="1:5" ht="16.5" customHeight="1">
      <c r="A241" s="10" t="s">
        <v>528</v>
      </c>
      <c r="B241" s="37">
        <v>1784.7975797712043</v>
      </c>
      <c r="D241" s="6">
        <v>235</v>
      </c>
      <c r="E241" s="55" t="s">
        <v>849</v>
      </c>
    </row>
    <row r="242" spans="1:5" ht="16.5" customHeight="1">
      <c r="A242" s="10" t="s">
        <v>529</v>
      </c>
      <c r="B242" s="37">
        <v>800.89857299767277</v>
      </c>
      <c r="D242" s="6">
        <v>236</v>
      </c>
      <c r="E242" s="55" t="s">
        <v>850</v>
      </c>
    </row>
    <row r="243" spans="1:5" ht="16.5" customHeight="1">
      <c r="A243" s="10" t="s">
        <v>530</v>
      </c>
      <c r="B243" s="37">
        <v>179.30565067112076</v>
      </c>
      <c r="D243" s="6">
        <v>237</v>
      </c>
      <c r="E243" s="55" t="s">
        <v>851</v>
      </c>
    </row>
    <row r="244" spans="1:5" ht="16.5" customHeight="1">
      <c r="A244" s="10" t="s">
        <v>531</v>
      </c>
      <c r="B244" s="37">
        <v>1790.2310843369958</v>
      </c>
      <c r="D244" s="6">
        <v>238</v>
      </c>
      <c r="E244" s="55" t="s">
        <v>852</v>
      </c>
    </row>
    <row r="245" spans="1:5" ht="16.5" customHeight="1">
      <c r="A245" s="10" t="s">
        <v>532</v>
      </c>
      <c r="B245" s="37">
        <v>250.91924084825322</v>
      </c>
      <c r="D245" s="6">
        <v>239</v>
      </c>
      <c r="E245" s="55" t="s">
        <v>853</v>
      </c>
    </row>
    <row r="246" spans="1:5" ht="16.5" customHeight="1">
      <c r="A246" s="10" t="s">
        <v>535</v>
      </c>
      <c r="B246" s="37">
        <v>309.60109015880187</v>
      </c>
      <c r="D246" s="6">
        <v>240</v>
      </c>
      <c r="E246" s="55" t="s">
        <v>854</v>
      </c>
    </row>
    <row r="247" spans="1:5" ht="16.5" customHeight="1">
      <c r="A247" s="10" t="s">
        <v>537</v>
      </c>
      <c r="B247" s="37">
        <v>664.30026821367335</v>
      </c>
      <c r="D247" s="6">
        <v>241</v>
      </c>
      <c r="E247" s="55" t="s">
        <v>855</v>
      </c>
    </row>
    <row r="248" spans="1:5" ht="16.5" customHeight="1">
      <c r="A248" s="10" t="s">
        <v>538</v>
      </c>
      <c r="B248" s="37">
        <v>803.289315006621</v>
      </c>
      <c r="D248" s="6">
        <v>242</v>
      </c>
      <c r="E248" s="55" t="s">
        <v>856</v>
      </c>
    </row>
    <row r="249" spans="1:5" ht="16.5" customHeight="1">
      <c r="A249" s="10" t="s">
        <v>541</v>
      </c>
      <c r="B249" s="37">
        <v>497.92635840913658</v>
      </c>
      <c r="D249" s="6">
        <v>243</v>
      </c>
      <c r="E249" s="55" t="s">
        <v>857</v>
      </c>
    </row>
    <row r="250" spans="1:5" ht="16.5" customHeight="1">
      <c r="A250" s="10" t="s">
        <v>543</v>
      </c>
      <c r="B250" s="37">
        <v>270.04517691983943</v>
      </c>
      <c r="D250" s="6">
        <v>244</v>
      </c>
      <c r="E250" s="55" t="s">
        <v>858</v>
      </c>
    </row>
    <row r="251" spans="1:5" ht="16.5" customHeight="1">
      <c r="A251" s="10" t="s">
        <v>544</v>
      </c>
      <c r="B251" s="37">
        <v>515.09623283703775</v>
      </c>
      <c r="D251" s="6">
        <v>245</v>
      </c>
      <c r="E251" s="55" t="s">
        <v>859</v>
      </c>
    </row>
    <row r="252" spans="1:5" ht="16.5" customHeight="1">
      <c r="A252" s="10" t="s">
        <v>545</v>
      </c>
      <c r="B252" s="37">
        <v>1236.6656391741542</v>
      </c>
      <c r="D252" s="6">
        <v>246</v>
      </c>
      <c r="E252" s="55" t="s">
        <v>860</v>
      </c>
    </row>
    <row r="253" spans="1:5" s="15" customFormat="1" ht="16.5" customHeight="1">
      <c r="A253" s="10" t="s">
        <v>546</v>
      </c>
      <c r="B253" s="37">
        <v>567.25787666863653</v>
      </c>
      <c r="C253" s="6"/>
      <c r="D253" s="6">
        <v>247</v>
      </c>
      <c r="E253" s="55" t="s">
        <v>861</v>
      </c>
    </row>
    <row r="254" spans="1:5" ht="16.5" customHeight="1">
      <c r="A254" s="10" t="s">
        <v>547</v>
      </c>
      <c r="B254" s="37">
        <v>825.24067345241872</v>
      </c>
      <c r="D254" s="6">
        <v>248</v>
      </c>
      <c r="E254" s="55" t="s">
        <v>862</v>
      </c>
    </row>
    <row r="255" spans="1:5" ht="16.5" customHeight="1">
      <c r="A255" s="10" t="s">
        <v>548</v>
      </c>
      <c r="B255" s="37">
        <v>423.48734585779243</v>
      </c>
      <c r="D255" s="6">
        <v>249</v>
      </c>
      <c r="E255" s="55" t="s">
        <v>863</v>
      </c>
    </row>
    <row r="256" spans="1:5" ht="16.5" customHeight="1">
      <c r="A256" s="10" t="s">
        <v>549</v>
      </c>
      <c r="B256" s="37">
        <v>497.27433786124158</v>
      </c>
      <c r="D256" s="6">
        <v>250</v>
      </c>
      <c r="E256" s="55" t="s">
        <v>864</v>
      </c>
    </row>
    <row r="257" spans="1:5" ht="16.5" customHeight="1">
      <c r="A257" s="10" t="s">
        <v>551</v>
      </c>
      <c r="B257" s="37">
        <v>1794.1432076243657</v>
      </c>
      <c r="D257" s="6">
        <v>251</v>
      </c>
      <c r="E257" s="55" t="s">
        <v>865</v>
      </c>
    </row>
    <row r="258" spans="1:5" ht="16.5" customHeight="1">
      <c r="A258" s="10" t="s">
        <v>552</v>
      </c>
      <c r="B258" s="37">
        <v>250.91924084825322</v>
      </c>
      <c r="D258" s="6">
        <v>252</v>
      </c>
      <c r="E258" s="55" t="s">
        <v>866</v>
      </c>
    </row>
    <row r="259" spans="1:5" ht="16.5" customHeight="1">
      <c r="A259" s="10" t="s">
        <v>553</v>
      </c>
      <c r="B259" s="37">
        <v>231.24995432008782</v>
      </c>
      <c r="D259" s="6">
        <v>253</v>
      </c>
      <c r="E259" s="55" t="s">
        <v>867</v>
      </c>
    </row>
    <row r="260" spans="1:5" ht="16.5" customHeight="1">
      <c r="A260" s="10" t="s">
        <v>554</v>
      </c>
      <c r="B260" s="37">
        <v>902.93978874323773</v>
      </c>
      <c r="D260" s="6">
        <v>254</v>
      </c>
      <c r="E260" s="55" t="s">
        <v>868</v>
      </c>
    </row>
    <row r="261" spans="1:5" ht="16.5" customHeight="1">
      <c r="A261" s="10" t="s">
        <v>555</v>
      </c>
      <c r="B261" s="37">
        <v>963.25168942352389</v>
      </c>
      <c r="D261" s="6">
        <v>255</v>
      </c>
      <c r="E261" s="55" t="s">
        <v>869</v>
      </c>
    </row>
    <row r="262" spans="1:5" ht="16.5" customHeight="1">
      <c r="A262" s="10" t="s">
        <v>556</v>
      </c>
      <c r="B262" s="37">
        <v>289.71446344800478</v>
      </c>
      <c r="D262" s="6">
        <v>256</v>
      </c>
      <c r="E262" s="55" t="s">
        <v>870</v>
      </c>
    </row>
    <row r="263" spans="1:5" ht="16.5" customHeight="1">
      <c r="A263" s="10" t="s">
        <v>557</v>
      </c>
      <c r="B263" s="37">
        <v>148.33467464610899</v>
      </c>
      <c r="D263" s="6">
        <v>257</v>
      </c>
      <c r="E263" s="55" t="s">
        <v>871</v>
      </c>
    </row>
    <row r="264" spans="1:5" ht="16.5" customHeight="1">
      <c r="A264" s="10" t="s">
        <v>558</v>
      </c>
      <c r="B264" s="37">
        <v>2382.0484016430105</v>
      </c>
      <c r="D264" s="6">
        <v>258</v>
      </c>
      <c r="E264" s="55" t="s">
        <v>872</v>
      </c>
    </row>
    <row r="265" spans="1:5" ht="16.5" customHeight="1">
      <c r="A265" s="10" t="s">
        <v>559</v>
      </c>
      <c r="B265" s="37">
        <v>276.56538239878927</v>
      </c>
      <c r="D265" s="6">
        <v>259</v>
      </c>
      <c r="E265" s="55" t="s">
        <v>873</v>
      </c>
    </row>
    <row r="266" spans="1:5" ht="16.5" customHeight="1">
      <c r="A266" s="10" t="s">
        <v>562</v>
      </c>
      <c r="B266" s="37">
        <v>1189.2854793604517</v>
      </c>
      <c r="D266" s="6">
        <v>260</v>
      </c>
      <c r="E266" s="55" t="s">
        <v>874</v>
      </c>
    </row>
    <row r="267" spans="1:5" ht="16.5" customHeight="1">
      <c r="A267" s="10" t="s">
        <v>563</v>
      </c>
      <c r="B267" s="37">
        <v>582.47168945285296</v>
      </c>
      <c r="D267" s="6">
        <v>261</v>
      </c>
      <c r="E267" s="55" t="s">
        <v>875</v>
      </c>
    </row>
    <row r="268" spans="1:5" ht="16.5" customHeight="1">
      <c r="A268" s="10" t="s">
        <v>568</v>
      </c>
      <c r="B268" s="37">
        <v>394.90711184172898</v>
      </c>
      <c r="D268" s="6">
        <v>262</v>
      </c>
      <c r="E268" s="55" t="s">
        <v>876</v>
      </c>
    </row>
    <row r="269" spans="1:5" ht="16.5" customHeight="1">
      <c r="A269" s="10" t="s">
        <v>566</v>
      </c>
      <c r="B269" s="37">
        <v>680.27477163710057</v>
      </c>
      <c r="C269" s="15"/>
      <c r="D269" s="6">
        <v>263</v>
      </c>
      <c r="E269" s="55" t="s">
        <v>877</v>
      </c>
    </row>
    <row r="270" spans="1:5" ht="16.5" customHeight="1">
      <c r="A270" s="10" t="s">
        <v>569</v>
      </c>
      <c r="B270" s="37">
        <v>785.25007984819297</v>
      </c>
      <c r="D270" s="6">
        <v>264</v>
      </c>
      <c r="E270" s="55" t="s">
        <v>878</v>
      </c>
    </row>
    <row r="271" spans="1:5" ht="16.5" customHeight="1">
      <c r="A271" s="10" t="s">
        <v>570</v>
      </c>
      <c r="B271" s="37">
        <v>2852.2638867666096</v>
      </c>
      <c r="D271" s="6">
        <v>265</v>
      </c>
      <c r="E271" s="55" t="s">
        <v>879</v>
      </c>
    </row>
    <row r="272" spans="1:5" ht="16.5" customHeight="1">
      <c r="A272" s="10" t="s">
        <v>571</v>
      </c>
      <c r="B272" s="37">
        <v>25245.040243489326</v>
      </c>
      <c r="D272" s="6">
        <v>266</v>
      </c>
      <c r="E272" s="55" t="s">
        <v>880</v>
      </c>
    </row>
    <row r="273" spans="1:5" ht="16.5" customHeight="1">
      <c r="A273" s="10" t="s">
        <v>572</v>
      </c>
      <c r="B273" s="37">
        <v>1510.6229393813637</v>
      </c>
      <c r="D273" s="6">
        <v>267</v>
      </c>
      <c r="E273" s="55" t="s">
        <v>881</v>
      </c>
    </row>
    <row r="274" spans="1:5" ht="16.5" customHeight="1">
      <c r="A274" s="10" t="s">
        <v>573</v>
      </c>
      <c r="B274" s="37">
        <v>958.79621567957474</v>
      </c>
      <c r="D274" s="6">
        <v>268</v>
      </c>
      <c r="E274" s="55" t="s">
        <v>882</v>
      </c>
    </row>
    <row r="275" spans="1:5" s="15" customFormat="1" ht="16.5" customHeight="1">
      <c r="A275" s="10" t="s">
        <v>576</v>
      </c>
      <c r="B275" s="37">
        <v>350.35237440223835</v>
      </c>
      <c r="C275" s="6"/>
      <c r="D275" s="6">
        <v>269</v>
      </c>
      <c r="E275" s="55" t="s">
        <v>883</v>
      </c>
    </row>
    <row r="276" spans="1:5" ht="16.5" customHeight="1">
      <c r="A276" s="10" t="s">
        <v>577</v>
      </c>
      <c r="B276" s="37">
        <v>203.43041094323519</v>
      </c>
      <c r="D276" s="6">
        <v>270</v>
      </c>
      <c r="E276" s="55" t="s">
        <v>884</v>
      </c>
    </row>
    <row r="277" spans="1:5" ht="16.5" customHeight="1">
      <c r="A277" s="10" t="s">
        <v>580</v>
      </c>
      <c r="B277" s="37">
        <v>1034.9739496919722</v>
      </c>
      <c r="D277" s="6">
        <v>271</v>
      </c>
      <c r="E277" s="55" t="s">
        <v>885</v>
      </c>
    </row>
    <row r="278" spans="1:5" ht="16.5" customHeight="1">
      <c r="A278" s="10" t="s">
        <v>583</v>
      </c>
      <c r="B278" s="37">
        <v>359.91534243803147</v>
      </c>
      <c r="D278" s="6">
        <v>272</v>
      </c>
      <c r="E278" s="55" t="s">
        <v>886</v>
      </c>
    </row>
    <row r="279" spans="1:5" ht="16.5" customHeight="1">
      <c r="A279" s="10" t="s">
        <v>584</v>
      </c>
      <c r="B279" s="37">
        <v>1487.25886974846</v>
      </c>
      <c r="D279" s="6">
        <v>273</v>
      </c>
      <c r="E279" s="55" t="s">
        <v>887</v>
      </c>
    </row>
    <row r="280" spans="1:5" ht="16.5" customHeight="1">
      <c r="A280" s="10" t="s">
        <v>585</v>
      </c>
      <c r="B280" s="37">
        <v>3147.7378650543533</v>
      </c>
      <c r="D280" s="6">
        <v>274</v>
      </c>
      <c r="E280" s="55" t="s">
        <v>888</v>
      </c>
    </row>
    <row r="281" spans="1:5" ht="16.5" customHeight="1">
      <c r="A281" s="10" t="s">
        <v>586</v>
      </c>
      <c r="B281" s="37">
        <v>285.15031961273991</v>
      </c>
      <c r="D281" s="6">
        <v>275</v>
      </c>
      <c r="E281" s="55" t="s">
        <v>889</v>
      </c>
    </row>
    <row r="282" spans="1:5" ht="16.5" customHeight="1">
      <c r="A282" s="10" t="s">
        <v>587</v>
      </c>
      <c r="B282" s="37">
        <v>1962.5818491639034</v>
      </c>
      <c r="D282" s="6">
        <v>276</v>
      </c>
      <c r="E282" s="55" t="s">
        <v>890</v>
      </c>
    </row>
    <row r="283" spans="1:5" ht="16.5" customHeight="1">
      <c r="A283" s="10" t="s">
        <v>588</v>
      </c>
      <c r="B283" s="37">
        <v>951.62398965272985</v>
      </c>
      <c r="D283" s="6">
        <v>277</v>
      </c>
      <c r="E283" s="55" t="s">
        <v>891</v>
      </c>
    </row>
    <row r="284" spans="1:5" ht="16.5" customHeight="1">
      <c r="A284" s="10" t="s">
        <v>589</v>
      </c>
      <c r="B284" s="37">
        <v>186.91255706322892</v>
      </c>
      <c r="D284" s="6">
        <v>278</v>
      </c>
      <c r="E284" s="55" t="s">
        <v>892</v>
      </c>
    </row>
    <row r="285" spans="1:5" ht="16.5" customHeight="1">
      <c r="A285" s="10" t="s">
        <v>590</v>
      </c>
      <c r="B285" s="37">
        <v>3847.1385727630404</v>
      </c>
      <c r="C285" s="15"/>
      <c r="D285" s="6">
        <v>279</v>
      </c>
      <c r="E285" s="55" t="s">
        <v>893</v>
      </c>
    </row>
    <row r="286" spans="1:5" ht="16.5" customHeight="1">
      <c r="A286" s="10" t="s">
        <v>591</v>
      </c>
      <c r="B286" s="37">
        <v>584.86243146180107</v>
      </c>
      <c r="D286" s="6">
        <v>280</v>
      </c>
      <c r="E286" s="55" t="s">
        <v>894</v>
      </c>
    </row>
    <row r="287" spans="1:5" ht="16.5" customHeight="1">
      <c r="A287" s="10" t="s">
        <v>592</v>
      </c>
      <c r="B287" s="37">
        <v>4486.2273797914413</v>
      </c>
      <c r="D287" s="6">
        <v>281</v>
      </c>
      <c r="E287" s="55" t="s">
        <v>895</v>
      </c>
    </row>
    <row r="288" spans="1:5" ht="16.5" customHeight="1">
      <c r="A288" s="10" t="s">
        <v>593</v>
      </c>
      <c r="B288" s="37">
        <v>829.37013692242022</v>
      </c>
      <c r="D288" s="6">
        <v>282</v>
      </c>
      <c r="E288" s="55" t="s">
        <v>896</v>
      </c>
    </row>
    <row r="289" spans="1:5" ht="16.5" customHeight="1">
      <c r="A289" s="10" t="s">
        <v>595</v>
      </c>
      <c r="B289" s="37">
        <v>411.3162956304194</v>
      </c>
      <c r="D289" s="6">
        <v>283</v>
      </c>
      <c r="E289" s="55" t="s">
        <v>897</v>
      </c>
    </row>
    <row r="290" spans="1:5" ht="16.5" customHeight="1">
      <c r="A290" s="10" t="s">
        <v>596</v>
      </c>
      <c r="B290" s="37">
        <v>767.97153532897596</v>
      </c>
      <c r="D290" s="6">
        <v>284</v>
      </c>
      <c r="E290" s="55" t="s">
        <v>898</v>
      </c>
    </row>
    <row r="291" spans="1:5" s="15" customFormat="1" ht="16.5" customHeight="1">
      <c r="A291" s="10" t="s">
        <v>597</v>
      </c>
      <c r="B291" s="37">
        <v>786.44545085266725</v>
      </c>
      <c r="C291" s="6"/>
      <c r="D291" s="6">
        <v>285</v>
      </c>
      <c r="E291" s="55" t="s">
        <v>899</v>
      </c>
    </row>
    <row r="292" spans="1:5" ht="16.5" customHeight="1">
      <c r="A292" s="10" t="s">
        <v>598</v>
      </c>
      <c r="B292" s="37">
        <v>766.88483441581764</v>
      </c>
      <c r="D292" s="6">
        <v>286</v>
      </c>
      <c r="E292" s="55" t="s">
        <v>900</v>
      </c>
    </row>
    <row r="293" spans="1:5" ht="16.5" customHeight="1">
      <c r="A293" s="10" t="s">
        <v>600</v>
      </c>
      <c r="B293" s="37">
        <v>502.92518260966477</v>
      </c>
      <c r="D293" s="6">
        <v>287</v>
      </c>
      <c r="E293" s="55" t="s">
        <v>901</v>
      </c>
    </row>
    <row r="294" spans="1:5" ht="16.5" customHeight="1">
      <c r="A294" s="10" t="s">
        <v>601</v>
      </c>
      <c r="B294" s="37">
        <v>1363.9183161049918</v>
      </c>
      <c r="C294" s="15"/>
      <c r="D294" s="6">
        <v>288</v>
      </c>
      <c r="E294" s="55" t="s">
        <v>902</v>
      </c>
    </row>
    <row r="295" spans="1:5" ht="16.5" customHeight="1">
      <c r="A295" s="10" t="s">
        <v>602</v>
      </c>
      <c r="B295" s="37">
        <v>293.40924655274307</v>
      </c>
      <c r="D295" s="6">
        <v>289</v>
      </c>
      <c r="E295" s="55" t="s">
        <v>903</v>
      </c>
    </row>
    <row r="296" spans="1:5" ht="16.5" customHeight="1">
      <c r="A296" s="10" t="s">
        <v>603</v>
      </c>
      <c r="B296" s="37">
        <v>1206.4553537883532</v>
      </c>
      <c r="D296" s="6">
        <v>290</v>
      </c>
      <c r="E296" s="55" t="s">
        <v>904</v>
      </c>
    </row>
    <row r="297" spans="1:5" ht="16.5" customHeight="1">
      <c r="A297" s="10" t="s">
        <v>604</v>
      </c>
      <c r="B297" s="37">
        <v>271.34921801562939</v>
      </c>
      <c r="D297" s="6">
        <v>291</v>
      </c>
      <c r="E297" s="55" t="s">
        <v>905</v>
      </c>
    </row>
    <row r="298" spans="1:5" ht="16.5" customHeight="1">
      <c r="A298" s="10" t="s">
        <v>606</v>
      </c>
      <c r="B298" s="37">
        <v>390.12562782383242</v>
      </c>
      <c r="D298" s="6">
        <v>292</v>
      </c>
      <c r="E298" s="55" t="s">
        <v>906</v>
      </c>
    </row>
    <row r="299" spans="1:5" ht="16.5" customHeight="1">
      <c r="A299" s="10" t="s">
        <v>607</v>
      </c>
      <c r="B299" s="37">
        <v>285.80234016063491</v>
      </c>
      <c r="D299" s="6">
        <v>293</v>
      </c>
      <c r="E299" s="55" t="s">
        <v>907</v>
      </c>
    </row>
    <row r="300" spans="1:5" ht="16.5" customHeight="1">
      <c r="A300" s="10" t="s">
        <v>608</v>
      </c>
      <c r="B300" s="37">
        <v>507.92400681019296</v>
      </c>
      <c r="D300" s="6">
        <v>294</v>
      </c>
      <c r="E300" s="55" t="s">
        <v>908</v>
      </c>
    </row>
    <row r="301" spans="1:5" ht="16.5" customHeight="1">
      <c r="A301" s="10" t="s">
        <v>609</v>
      </c>
      <c r="B301" s="37">
        <v>691.79380131657865</v>
      </c>
      <c r="D301" s="6">
        <v>295</v>
      </c>
      <c r="E301" s="55" t="s">
        <v>909</v>
      </c>
    </row>
    <row r="302" spans="1:5">
      <c r="A302" s="10" t="s">
        <v>610</v>
      </c>
      <c r="B302" s="37">
        <v>5534.1330703499971</v>
      </c>
      <c r="D302" s="6">
        <v>296</v>
      </c>
      <c r="E302" s="55" t="s">
        <v>910</v>
      </c>
    </row>
    <row r="303" spans="1:5">
      <c r="A303" s="10" t="s">
        <v>611</v>
      </c>
      <c r="B303" s="37">
        <v>556.71687781100093</v>
      </c>
      <c r="D303" s="6">
        <v>297</v>
      </c>
      <c r="E303" s="55" t="s">
        <v>911</v>
      </c>
    </row>
    <row r="304" spans="1:5">
      <c r="A304" s="10" t="s">
        <v>612</v>
      </c>
      <c r="B304" s="37">
        <v>417.40182074410592</v>
      </c>
      <c r="D304" s="6">
        <v>298</v>
      </c>
      <c r="E304" s="55" t="s">
        <v>912</v>
      </c>
    </row>
    <row r="305" spans="1:5">
      <c r="A305" s="10" t="s">
        <v>613</v>
      </c>
      <c r="B305" s="37">
        <v>5256.372316946733</v>
      </c>
      <c r="D305" s="6">
        <v>299</v>
      </c>
      <c r="E305" s="55" t="s">
        <v>913</v>
      </c>
    </row>
    <row r="306" spans="1:5" ht="15.75" thickBot="1">
      <c r="A306" s="26" t="s">
        <v>614</v>
      </c>
      <c r="B306" s="41">
        <v>441.96126138148367</v>
      </c>
      <c r="D306" s="6">
        <v>300</v>
      </c>
      <c r="E306" s="55" t="s">
        <v>914</v>
      </c>
    </row>
    <row r="307" spans="1:5" ht="15.75" thickBot="1">
      <c r="A307" s="6" t="s">
        <v>616</v>
      </c>
      <c r="B307" s="63">
        <v>350.67838467618589</v>
      </c>
      <c r="D307" s="6">
        <v>301</v>
      </c>
      <c r="E307" s="58" t="s">
        <v>915</v>
      </c>
    </row>
    <row r="308" spans="1:5" ht="15.75" thickBot="1">
      <c r="B308" s="63"/>
      <c r="D308" s="6">
        <v>302</v>
      </c>
      <c r="E308" s="59" t="s">
        <v>916</v>
      </c>
    </row>
    <row r="309" spans="1:5" ht="15.75" thickBot="1">
      <c r="D309" s="6">
        <v>303</v>
      </c>
      <c r="E309" s="60"/>
    </row>
    <row r="310" spans="1:5" ht="15.75" thickBot="1">
      <c r="B310" s="63"/>
      <c r="D310" s="6">
        <v>304</v>
      </c>
      <c r="E310" s="59" t="s">
        <v>917</v>
      </c>
    </row>
  </sheetData>
  <sortState ref="A7:E310">
    <sortCondition ref="D7:D310"/>
  </sortState>
  <pageMargins left="0.15748031496062992" right="0.15748031496062992" top="0.23622047244094491" bottom="0.35433070866141736" header="0.15748031496062992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Plan1</vt:lpstr>
      <vt:lpstr>Plan1 (2)</vt:lpstr>
      <vt:lpstr>Plan1!Titulos_de_impressao</vt:lpstr>
      <vt:lpstr>'Plan1 (2)'!Titulos_de_impressao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Cardoso</dc:creator>
  <cp:lastModifiedBy>remorlc</cp:lastModifiedBy>
  <cp:lastPrinted>2016-12-12T22:04:47Z</cp:lastPrinted>
  <dcterms:created xsi:type="dcterms:W3CDTF">2016-04-04T21:25:51Z</dcterms:created>
  <dcterms:modified xsi:type="dcterms:W3CDTF">2016-12-14T12:49:26Z</dcterms:modified>
</cp:coreProperties>
</file>