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60" windowWidth="15135" windowHeight="9270" tabRatio="744" activeTab="1"/>
  </bookViews>
  <sheets>
    <sheet name="Total-jan á dez" sheetId="27" r:id="rId1"/>
    <sheet name="Mês á Mês-jan á dez-15" sheetId="32" r:id="rId2"/>
  </sheets>
  <calcPr calcId="124519"/>
</workbook>
</file>

<file path=xl/calcChain.xml><?xml version="1.0" encoding="utf-8"?>
<calcChain xmlns="http://schemas.openxmlformats.org/spreadsheetml/2006/main">
  <c r="B26" i="27"/>
  <c r="C26"/>
  <c r="D26"/>
  <c r="E12" l="1"/>
  <c r="E14"/>
  <c r="E15"/>
  <c r="E16"/>
  <c r="E17"/>
  <c r="E18"/>
  <c r="E19"/>
  <c r="E20"/>
  <c r="E21"/>
  <c r="E22"/>
  <c r="E23"/>
  <c r="E24"/>
  <c r="E25"/>
  <c r="E13"/>
  <c r="P5" i="32"/>
  <c r="P6"/>
  <c r="P7"/>
  <c r="P8"/>
  <c r="P9"/>
  <c r="P10"/>
  <c r="P11"/>
  <c r="P12"/>
  <c r="P13"/>
  <c r="P14"/>
  <c r="P15"/>
  <c r="P16"/>
  <c r="P17"/>
  <c r="P21"/>
  <c r="P36"/>
  <c r="P37"/>
  <c r="P38"/>
  <c r="P39"/>
  <c r="P40"/>
  <c r="P41"/>
  <c r="P42"/>
  <c r="P43"/>
  <c r="P44"/>
  <c r="P45"/>
  <c r="P46"/>
  <c r="P47"/>
  <c r="P48"/>
  <c r="P52"/>
  <c r="P87"/>
  <c r="P69"/>
  <c r="P70"/>
  <c r="P71"/>
  <c r="P72"/>
  <c r="P73"/>
  <c r="P74"/>
  <c r="P75"/>
  <c r="P76"/>
  <c r="P77"/>
  <c r="P78"/>
  <c r="P79"/>
  <c r="P80"/>
  <c r="P81"/>
  <c r="B82"/>
  <c r="C82"/>
  <c r="D82"/>
  <c r="E82"/>
  <c r="F82"/>
  <c r="G82"/>
  <c r="H82"/>
  <c r="I82"/>
  <c r="J82"/>
  <c r="K82"/>
  <c r="L82"/>
  <c r="M82"/>
  <c r="N82"/>
  <c r="O82"/>
  <c r="C63"/>
  <c r="D63"/>
  <c r="E63"/>
  <c r="F63"/>
  <c r="G63"/>
  <c r="H63"/>
  <c r="I63"/>
  <c r="J63"/>
  <c r="K63"/>
  <c r="L63"/>
  <c r="M63"/>
  <c r="N63"/>
  <c r="C49"/>
  <c r="D49"/>
  <c r="E49"/>
  <c r="F49"/>
  <c r="G49"/>
  <c r="H49"/>
  <c r="I49"/>
  <c r="J49"/>
  <c r="K49"/>
  <c r="L49"/>
  <c r="M49"/>
  <c r="N49"/>
  <c r="C32"/>
  <c r="D32"/>
  <c r="E32"/>
  <c r="F32"/>
  <c r="G32"/>
  <c r="H32"/>
  <c r="I32"/>
  <c r="J32"/>
  <c r="K32"/>
  <c r="L32"/>
  <c r="M32"/>
  <c r="N32"/>
  <c r="C18"/>
  <c r="D18"/>
  <c r="E18"/>
  <c r="F18"/>
  <c r="G18"/>
  <c r="H18"/>
  <c r="I18"/>
  <c r="J18"/>
  <c r="K18"/>
  <c r="L18"/>
  <c r="M18"/>
  <c r="N18"/>
  <c r="E26" i="27" l="1"/>
  <c r="P82" i="32"/>
  <c r="P18"/>
  <c r="P32"/>
  <c r="P49"/>
  <c r="P63"/>
</calcChain>
</file>

<file path=xl/sharedStrings.xml><?xml version="1.0" encoding="utf-8"?>
<sst xmlns="http://schemas.openxmlformats.org/spreadsheetml/2006/main" count="186" uniqueCount="64">
  <si>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</si>
  <si>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</si>
  <si>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</si>
  <si>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</si>
  <si>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</si>
  <si>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</si>
  <si>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</si>
  <si>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</si>
  <si>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</si>
  <si>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</si>
  <si>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</si>
  <si>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</si>
  <si>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</si>
  <si>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</si>
  <si>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</si>
  <si>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</si>
  <si>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</si>
  <si>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</si>
  <si>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</si>
  <si>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</si>
  <si>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</si>
  <si>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</si>
  <si>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</si>
  <si>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</si>
  <si>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</si>
  <si>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</si>
  <si>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</si>
  <si>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>Munic.do Estabel-PLENO</t>
  </si>
  <si>
    <t xml:space="preserve"> GPSM - MUNICÍPIO</t>
  </si>
  <si>
    <t>420540 Florianópolis-HC</t>
  </si>
  <si>
    <t>420540 Florianópolis-SES</t>
  </si>
  <si>
    <t xml:space="preserve">TERAPIA RENAL SUBSTITUTIVA - SC </t>
  </si>
  <si>
    <t>Munic.do Estabel - bruto</t>
  </si>
  <si>
    <t>Munic.UPS-PLENO-liquido</t>
  </si>
  <si>
    <t>420910 Joinville*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</si>
  <si>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</si>
  <si>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</si>
  <si>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</si>
  <si>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</si>
  <si>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</si>
  <si>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</si>
  <si>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</si>
  <si>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</si>
  <si>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</si>
  <si>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</si>
  <si>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</si>
  <si>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</si>
  <si>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saldo/dez</t>
  </si>
  <si>
    <t>Vl.saldo/jan16</t>
  </si>
  <si>
    <t>TOTAL  - janeiro á  Dezembro/15</t>
  </si>
  <si>
    <t>Total Jun</t>
  </si>
  <si>
    <t>Total Out</t>
  </si>
  <si>
    <t>Alterações de TETO:</t>
  </si>
  <si>
    <r>
      <rPr>
        <b/>
        <sz val="10"/>
        <rFont val="Arial"/>
        <family val="2"/>
      </rPr>
      <t>Junho:</t>
    </r>
    <r>
      <rPr>
        <sz val="10"/>
        <rFont val="Arial"/>
      </rPr>
      <t xml:space="preserve"> Teto existente (PT 948 de 26/09/14) + PT 1.336 de 08/09/15</t>
    </r>
  </si>
  <si>
    <r>
      <rPr>
        <b/>
        <sz val="10"/>
        <rFont val="Arial"/>
        <family val="2"/>
      </rPr>
      <t>Outubro:</t>
    </r>
    <r>
      <rPr>
        <sz val="10"/>
        <rFont val="Arial"/>
      </rPr>
      <t xml:space="preserve"> Teto PT 1.744 de 22/10/15) + PT 1.336 de 08/09/16</t>
    </r>
    <r>
      <rPr>
        <sz val="11"/>
        <color theme="1"/>
        <rFont val="Calibri"/>
        <family val="2"/>
        <scheme val="minor"/>
      </rPr>
      <t/>
    </r>
  </si>
  <si>
    <t>MS - TETO DE TRS - 2015</t>
  </si>
  <si>
    <t>TRS -VEPE APROVADO - SIA- PRODUÇÃO - 2015</t>
  </si>
  <si>
    <t>Gestão Estadual-SC</t>
  </si>
  <si>
    <t xml:space="preserve">MS - Pagou  </t>
  </si>
  <si>
    <t xml:space="preserve">Produção  Aprovada     </t>
  </si>
  <si>
    <t xml:space="preserve">Portaria     TETO-FAEC               </t>
  </si>
  <si>
    <t>DÉFICIT             MS-Pg x Produção</t>
  </si>
  <si>
    <t>SC - TERAPIA RENAL SUBSTITUTIVA - 2015</t>
  </si>
  <si>
    <t>ANEXO I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</si>
</sst>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40" fontId="5" fillId="0" borderId="0" xfId="0" applyNumberFormat="1" applyFont="1" applyFill="1" applyBorder="1" applyAlignment="1">
      <alignment vertical="top"/>
    </xf>
    <xf numFmtId="0" fontId="8" fillId="0" borderId="0" xfId="0" applyFont="1"/>
    <xf numFmtId="0" fontId="9" fillId="0" borderId="0" xfId="0" applyFont="1" applyFill="1" applyBorder="1" applyAlignment="1"/>
    <xf numFmtId="4" fontId="12" fillId="0" borderId="8" xfId="0" applyNumberFormat="1" applyFont="1" applyFill="1" applyBorder="1" applyAlignment="1">
      <alignment horizontal="right" vertical="center"/>
    </xf>
    <xf numFmtId="4" fontId="13" fillId="3" borderId="4" xfId="0" applyNumberFormat="1" applyFont="1" applyFill="1" applyBorder="1"/>
    <xf numFmtId="4" fontId="12" fillId="2" borderId="37" xfId="0" applyNumberFormat="1" applyFont="1" applyFill="1" applyBorder="1" applyAlignment="1">
      <alignment horizontal="center" vertical="center"/>
    </xf>
    <xf numFmtId="4" fontId="12" fillId="2" borderId="39" xfId="0" applyNumberFormat="1" applyFont="1" applyFill="1" applyBorder="1" applyAlignment="1">
      <alignment horizontal="center" vertical="center"/>
    </xf>
    <xf numFmtId="40" fontId="11" fillId="3" borderId="4" xfId="0" applyNumberFormat="1" applyFont="1" applyFill="1" applyBorder="1" applyAlignment="1">
      <alignment vertical="top"/>
    </xf>
    <xf numFmtId="40" fontId="11" fillId="3" borderId="14" xfId="0" applyNumberFormat="1" applyFont="1" applyFill="1" applyBorder="1" applyAlignment="1">
      <alignment vertical="top"/>
    </xf>
    <xf numFmtId="40" fontId="11" fillId="3" borderId="2" xfId="0" applyNumberFormat="1" applyFont="1" applyFill="1" applyBorder="1" applyAlignment="1">
      <alignment vertical="top"/>
    </xf>
    <xf numFmtId="0" fontId="14" fillId="3" borderId="16" xfId="0" applyFont="1" applyFill="1" applyBorder="1" applyAlignment="1">
      <alignment horizontal="center" vertical="top"/>
    </xf>
    <xf numFmtId="0" fontId="14" fillId="2" borderId="17" xfId="0" applyFont="1" applyFill="1" applyBorder="1" applyAlignment="1">
      <alignment horizontal="center" vertical="top"/>
    </xf>
    <xf numFmtId="4" fontId="10" fillId="3" borderId="25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top"/>
    </xf>
    <xf numFmtId="4" fontId="10" fillId="3" borderId="31" xfId="0" applyNumberFormat="1" applyFont="1" applyFill="1" applyBorder="1" applyAlignment="1">
      <alignment vertical="center"/>
    </xf>
    <xf numFmtId="4" fontId="10" fillId="3" borderId="14" xfId="0" applyNumberFormat="1" applyFont="1" applyFill="1" applyBorder="1" applyAlignment="1">
      <alignment vertical="center"/>
    </xf>
    <xf numFmtId="0" fontId="14" fillId="3" borderId="3" xfId="0" applyFont="1" applyFill="1" applyBorder="1" applyAlignment="1">
      <alignment vertical="top"/>
    </xf>
    <xf numFmtId="4" fontId="9" fillId="3" borderId="4" xfId="0" applyNumberFormat="1" applyFont="1" applyFill="1" applyBorder="1"/>
    <xf numFmtId="0" fontId="10" fillId="0" borderId="0" xfId="0" applyFont="1"/>
    <xf numFmtId="0" fontId="9" fillId="3" borderId="40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3" borderId="28" xfId="0" applyFont="1" applyFill="1" applyBorder="1" applyAlignment="1">
      <alignment vertical="top"/>
    </xf>
    <xf numFmtId="0" fontId="14" fillId="3" borderId="26" xfId="0" applyFont="1" applyFill="1" applyBorder="1" applyAlignment="1">
      <alignment vertical="top"/>
    </xf>
    <xf numFmtId="4" fontId="10" fillId="2" borderId="36" xfId="0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vertical="top"/>
    </xf>
    <xf numFmtId="4" fontId="10" fillId="2" borderId="38" xfId="0" applyNumberFormat="1" applyFont="1" applyFill="1" applyBorder="1" applyAlignment="1">
      <alignment horizontal="center" vertical="center"/>
    </xf>
    <xf numFmtId="40" fontId="14" fillId="3" borderId="4" xfId="0" applyNumberFormat="1" applyFont="1" applyFill="1" applyBorder="1" applyAlignment="1">
      <alignment vertical="top"/>
    </xf>
    <xf numFmtId="4" fontId="10" fillId="0" borderId="0" xfId="0" applyNumberFormat="1" applyFont="1"/>
    <xf numFmtId="0" fontId="14" fillId="3" borderId="20" xfId="0" applyFont="1" applyFill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4" fontId="10" fillId="3" borderId="36" xfId="0" applyNumberFormat="1" applyFont="1" applyFill="1" applyBorder="1" applyAlignment="1"/>
    <xf numFmtId="0" fontId="14" fillId="0" borderId="26" xfId="0" applyFont="1" applyBorder="1" applyAlignment="1">
      <alignment vertical="top"/>
    </xf>
    <xf numFmtId="0" fontId="14" fillId="0" borderId="27" xfId="0" applyFont="1" applyBorder="1" applyAlignment="1">
      <alignment vertical="top"/>
    </xf>
    <xf numFmtId="4" fontId="10" fillId="3" borderId="38" xfId="0" applyNumberFormat="1" applyFont="1" applyFill="1" applyBorder="1" applyAlignment="1"/>
    <xf numFmtId="0" fontId="14" fillId="0" borderId="3" xfId="0" applyFont="1" applyBorder="1" applyAlignment="1">
      <alignment vertical="top"/>
    </xf>
    <xf numFmtId="0" fontId="9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top"/>
    </xf>
    <xf numFmtId="4" fontId="10" fillId="3" borderId="36" xfId="0" applyNumberFormat="1" applyFont="1" applyFill="1" applyBorder="1" applyAlignment="1">
      <alignment vertical="center"/>
    </xf>
    <xf numFmtId="0" fontId="14" fillId="0" borderId="5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1" fillId="3" borderId="4" xfId="0" applyFont="1" applyFill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3" borderId="21" xfId="0" applyFont="1" applyFill="1" applyBorder="1" applyAlignment="1">
      <alignment horizontal="center" vertical="top"/>
    </xf>
    <xf numFmtId="0" fontId="11" fillId="3" borderId="21" xfId="0" applyFont="1" applyFill="1" applyBorder="1" applyAlignment="1">
      <alignment horizontal="center" vertical="top"/>
    </xf>
    <xf numFmtId="0" fontId="14" fillId="2" borderId="22" xfId="0" applyFont="1" applyFill="1" applyBorder="1" applyAlignment="1">
      <alignment horizontal="center" vertical="top"/>
    </xf>
    <xf numFmtId="0" fontId="14" fillId="0" borderId="20" xfId="0" applyFont="1" applyFill="1" applyBorder="1" applyAlignment="1">
      <alignment vertical="top"/>
    </xf>
    <xf numFmtId="4" fontId="13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/>
    <xf numFmtId="4" fontId="12" fillId="0" borderId="16" xfId="0" applyNumberFormat="1" applyFont="1" applyFill="1" applyBorder="1"/>
    <xf numFmtId="4" fontId="15" fillId="0" borderId="16" xfId="0" applyNumberFormat="1" applyFont="1" applyBorder="1" applyAlignment="1">
      <alignment horizontal="right" wrapText="1"/>
    </xf>
    <xf numFmtId="4" fontId="12" fillId="0" borderId="16" xfId="0" applyNumberFormat="1" applyFont="1" applyBorder="1"/>
    <xf numFmtId="4" fontId="13" fillId="0" borderId="17" xfId="0" applyNumberFormat="1" applyFont="1" applyBorder="1"/>
    <xf numFmtId="4" fontId="13" fillId="4" borderId="8" xfId="0" applyNumberFormat="1" applyFont="1" applyFill="1" applyBorder="1" applyAlignment="1">
      <alignment horizontal="right" vertical="center"/>
    </xf>
    <xf numFmtId="4" fontId="13" fillId="3" borderId="8" xfId="0" applyNumberFormat="1" applyFont="1" applyFill="1" applyBorder="1" applyAlignment="1">
      <alignment horizontal="right" vertical="center"/>
    </xf>
    <xf numFmtId="4" fontId="12" fillId="0" borderId="10" xfId="0" applyNumberFormat="1" applyFont="1" applyBorder="1"/>
    <xf numFmtId="4" fontId="12" fillId="3" borderId="37" xfId="0" applyNumberFormat="1" applyFont="1" applyFill="1" applyBorder="1" applyAlignment="1"/>
    <xf numFmtId="4" fontId="12" fillId="0" borderId="8" xfId="0" applyNumberFormat="1" applyFont="1" applyBorder="1"/>
    <xf numFmtId="4" fontId="12" fillId="3" borderId="39" xfId="0" applyNumberFormat="1" applyFont="1" applyFill="1" applyBorder="1" applyAlignment="1"/>
    <xf numFmtId="4" fontId="12" fillId="3" borderId="37" xfId="0" applyNumberFormat="1" applyFont="1" applyFill="1" applyBorder="1" applyAlignment="1">
      <alignment vertical="center"/>
    </xf>
    <xf numFmtId="4" fontId="12" fillId="0" borderId="21" xfId="0" applyNumberFormat="1" applyFont="1" applyFill="1" applyBorder="1"/>
    <xf numFmtId="4" fontId="15" fillId="0" borderId="21" xfId="0" applyNumberFormat="1" applyFont="1" applyBorder="1" applyAlignment="1">
      <alignment horizontal="right" wrapText="1"/>
    </xf>
    <xf numFmtId="4" fontId="12" fillId="0" borderId="8" xfId="0" applyNumberFormat="1" applyFont="1" applyFill="1" applyBorder="1"/>
    <xf numFmtId="4" fontId="15" fillId="0" borderId="8" xfId="0" applyNumberFormat="1" applyFont="1" applyBorder="1" applyAlignment="1">
      <alignment horizontal="right" wrapText="1"/>
    </xf>
    <xf numFmtId="4" fontId="16" fillId="0" borderId="8" xfId="0" applyNumberFormat="1" applyFont="1" applyBorder="1" applyAlignment="1">
      <alignment horizontal="right" wrapText="1"/>
    </xf>
    <xf numFmtId="4" fontId="15" fillId="0" borderId="0" xfId="0" applyNumberFormat="1" applyFont="1" applyBorder="1" applyAlignment="1">
      <alignment horizontal="right" wrapText="1"/>
    </xf>
    <xf numFmtId="4" fontId="16" fillId="0" borderId="16" xfId="0" applyNumberFormat="1" applyFont="1" applyBorder="1"/>
    <xf numFmtId="4" fontId="12" fillId="3" borderId="41" xfId="0" applyNumberFormat="1" applyFont="1" applyFill="1" applyBorder="1" applyAlignment="1">
      <alignment vertical="center"/>
    </xf>
    <xf numFmtId="4" fontId="12" fillId="3" borderId="42" xfId="0" applyNumberFormat="1" applyFont="1" applyFill="1" applyBorder="1" applyAlignment="1">
      <alignment vertical="center"/>
    </xf>
    <xf numFmtId="4" fontId="12" fillId="3" borderId="43" xfId="0" applyNumberFormat="1" applyFont="1" applyFill="1" applyBorder="1" applyAlignment="1">
      <alignment vertical="center"/>
    </xf>
    <xf numFmtId="4" fontId="13" fillId="3" borderId="14" xfId="0" applyNumberFormat="1" applyFont="1" applyFill="1" applyBorder="1"/>
    <xf numFmtId="0" fontId="14" fillId="3" borderId="11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4" fillId="3" borderId="13" xfId="0" applyFont="1" applyFill="1" applyBorder="1" applyAlignment="1">
      <alignment vertical="top"/>
    </xf>
    <xf numFmtId="4" fontId="9" fillId="3" borderId="14" xfId="0" applyNumberFormat="1" applyFont="1" applyFill="1" applyBorder="1"/>
    <xf numFmtId="0" fontId="14" fillId="3" borderId="19" xfId="0" applyFont="1" applyFill="1" applyBorder="1" applyAlignment="1">
      <alignment vertical="top"/>
    </xf>
    <xf numFmtId="4" fontId="12" fillId="0" borderId="21" xfId="0" applyNumberFormat="1" applyFont="1" applyFill="1" applyBorder="1" applyAlignment="1">
      <alignment horizontal="right" vertical="center"/>
    </xf>
    <xf numFmtId="4" fontId="13" fillId="4" borderId="21" xfId="0" applyNumberFormat="1" applyFont="1" applyFill="1" applyBorder="1" applyAlignment="1">
      <alignment horizontal="right" vertical="center"/>
    </xf>
    <xf numFmtId="4" fontId="13" fillId="3" borderId="21" xfId="0" applyNumberFormat="1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vertical="top"/>
    </xf>
    <xf numFmtId="4" fontId="12" fillId="0" borderId="16" xfId="0" applyNumberFormat="1" applyFont="1" applyFill="1" applyBorder="1" applyAlignment="1">
      <alignment horizontal="right" vertical="center"/>
    </xf>
    <xf numFmtId="4" fontId="13" fillId="4" borderId="16" xfId="0" applyNumberFormat="1" applyFont="1" applyFill="1" applyBorder="1" applyAlignment="1">
      <alignment horizontal="right" vertical="center"/>
    </xf>
    <xf numFmtId="4" fontId="13" fillId="3" borderId="16" xfId="0" applyNumberFormat="1" applyFont="1" applyFill="1" applyBorder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40" fontId="14" fillId="3" borderId="4" xfId="0" applyNumberFormat="1" applyFont="1" applyFill="1" applyBorder="1" applyAlignment="1">
      <alignment horizontal="center"/>
    </xf>
    <xf numFmtId="40" fontId="11" fillId="3" borderId="4" xfId="0" applyNumberFormat="1" applyFont="1" applyFill="1" applyBorder="1" applyAlignment="1">
      <alignment horizontal="center"/>
    </xf>
    <xf numFmtId="40" fontId="11" fillId="0" borderId="2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left"/>
    </xf>
    <xf numFmtId="4" fontId="13" fillId="3" borderId="22" xfId="0" applyNumberFormat="1" applyFont="1" applyFill="1" applyBorder="1"/>
    <xf numFmtId="4" fontId="13" fillId="3" borderId="9" xfId="0" applyNumberFormat="1" applyFont="1" applyFill="1" applyBorder="1"/>
    <xf numFmtId="4" fontId="13" fillId="3" borderId="17" xfId="0" applyNumberFormat="1" applyFont="1" applyFill="1" applyBorder="1"/>
    <xf numFmtId="4" fontId="13" fillId="3" borderId="15" xfId="0" applyNumberFormat="1" applyFont="1" applyFill="1" applyBorder="1"/>
    <xf numFmtId="4" fontId="13" fillId="0" borderId="44" xfId="0" applyNumberFormat="1" applyFont="1" applyFill="1" applyBorder="1" applyAlignment="1">
      <alignment horizontal="right"/>
    </xf>
    <xf numFmtId="4" fontId="13" fillId="0" borderId="45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4" fontId="19" fillId="0" borderId="8" xfId="0" applyNumberFormat="1" applyFont="1" applyBorder="1"/>
    <xf numFmtId="40" fontId="18" fillId="0" borderId="8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center"/>
    </xf>
    <xf numFmtId="4" fontId="19" fillId="0" borderId="8" xfId="0" applyNumberFormat="1" applyFont="1" applyFill="1" applyBorder="1" applyAlignment="1">
      <alignment horizontal="right"/>
    </xf>
    <xf numFmtId="4" fontId="19" fillId="0" borderId="8" xfId="0" applyNumberFormat="1" applyFont="1" applyFill="1" applyBorder="1"/>
    <xf numFmtId="39" fontId="6" fillId="0" borderId="9" xfId="0" applyNumberFormat="1" applyFont="1" applyFill="1" applyBorder="1"/>
    <xf numFmtId="4" fontId="19" fillId="0" borderId="11" xfId="0" applyNumberFormat="1" applyFont="1" applyFill="1" applyBorder="1" applyAlignment="1">
      <alignment horizontal="right"/>
    </xf>
    <xf numFmtId="4" fontId="19" fillId="0" borderId="11" xfId="0" applyNumberFormat="1" applyFont="1" applyFill="1" applyBorder="1"/>
    <xf numFmtId="39" fontId="6" fillId="0" borderId="12" xfId="0" applyNumberFormat="1" applyFont="1" applyFill="1" applyBorder="1"/>
    <xf numFmtId="4" fontId="6" fillId="0" borderId="4" xfId="0" applyNumberFormat="1" applyFont="1" applyFill="1" applyBorder="1"/>
    <xf numFmtId="4" fontId="6" fillId="0" borderId="4" xfId="0" applyNumberFormat="1" applyFont="1" applyBorder="1"/>
    <xf numFmtId="39" fontId="6" fillId="0" borderId="2" xfId="0" applyNumberFormat="1" applyFont="1" applyFill="1" applyBorder="1"/>
    <xf numFmtId="4" fontId="13" fillId="0" borderId="22" xfId="0" applyNumberFormat="1" applyFont="1" applyFill="1" applyBorder="1"/>
    <xf numFmtId="4" fontId="13" fillId="0" borderId="9" xfId="0" applyNumberFormat="1" applyFont="1" applyFill="1" applyBorder="1"/>
    <xf numFmtId="4" fontId="13" fillId="0" borderId="17" xfId="0" applyNumberFormat="1" applyFont="1" applyFill="1" applyBorder="1"/>
    <xf numFmtId="40" fontId="11" fillId="0" borderId="2" xfId="0" applyNumberFormat="1" applyFont="1" applyBorder="1" applyAlignment="1">
      <alignment vertical="top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40" fontId="18" fillId="4" borderId="8" xfId="0" applyNumberFormat="1" applyFont="1" applyFill="1" applyBorder="1" applyAlignment="1">
      <alignment vertical="top"/>
    </xf>
    <xf numFmtId="0" fontId="20" fillId="4" borderId="6" xfId="0" applyFont="1" applyFill="1" applyBorder="1" applyAlignment="1">
      <alignment vertical="top"/>
    </xf>
    <xf numFmtId="4" fontId="19" fillId="4" borderId="8" xfId="0" applyNumberFormat="1" applyFont="1" applyFill="1" applyBorder="1"/>
    <xf numFmtId="0" fontId="20" fillId="4" borderId="7" xfId="0" applyFont="1" applyFill="1" applyBorder="1" applyAlignment="1">
      <alignment vertical="top"/>
    </xf>
    <xf numFmtId="4" fontId="19" fillId="4" borderId="11" xfId="0" applyNumberFormat="1" applyFont="1" applyFill="1" applyBorder="1"/>
    <xf numFmtId="0" fontId="20" fillId="4" borderId="3" xfId="0" applyFont="1" applyFill="1" applyBorder="1" applyAlignment="1">
      <alignment vertical="top"/>
    </xf>
    <xf numFmtId="4" fontId="6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2" fontId="14" fillId="3" borderId="19" xfId="0" applyNumberFormat="1" applyFont="1" applyFill="1" applyBorder="1" applyAlignment="1">
      <alignment horizontal="center" vertical="center"/>
    </xf>
    <xf numFmtId="2" fontId="14" fillId="3" borderId="7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3" fillId="4" borderId="10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3" borderId="10" xfId="0" applyNumberFormat="1" applyFont="1" applyFill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top"/>
    </xf>
    <xf numFmtId="0" fontId="14" fillId="2" borderId="24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3" borderId="33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4" fillId="3" borderId="35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2" fontId="14" fillId="3" borderId="20" xfId="0" applyNumberFormat="1" applyFont="1" applyFill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1" fillId="3" borderId="18" xfId="0" applyNumberFormat="1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12" xfId="0" applyNumberFormat="1" applyFont="1" applyFill="1" applyBorder="1" applyAlignment="1">
      <alignment horizontal="center" vertical="center"/>
    </xf>
    <xf numFmtId="2" fontId="14" fillId="3" borderId="32" xfId="0" applyNumberFormat="1" applyFont="1" applyFill="1" applyBorder="1" applyAlignment="1">
      <alignment horizontal="center" vertical="center"/>
    </xf>
    <xf numFmtId="2" fontId="14" fillId="3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27"/>
  <sheetViews>
    <sheetView topLeftCell="A7" workbookViewId="0">
      <selection activeCell="A8" sqref="A8:E8"/>
    </sheetView>
  </sheetViews>
  <sheetFormatPr defaultRowHeight="12.75"/>
  <cols>
    <col min="1" max="1" width="35.7109375" bestFit="1" customWidth="1"/>
    <col min="2" max="2" width="19.140625" customWidth="1"/>
    <col min="3" max="4" width="18.7109375" customWidth="1"/>
    <col min="5" max="5" width="17.7109375" customWidth="1"/>
  </cols>
  <sheetData>
    <row r="4" spans="1:5" ht="23.25">
      <c r="A4" s="128" t="s">
        <v>63</v>
      </c>
      <c r="B4" s="128"/>
      <c r="C4" s="128"/>
      <c r="D4" s="128"/>
      <c r="E4" s="128"/>
    </row>
    <row r="5" spans="1:5" ht="20.25">
      <c r="A5" s="88"/>
      <c r="B5" s="88"/>
      <c r="C5" s="88"/>
      <c r="D5" s="88"/>
      <c r="E5" s="88"/>
    </row>
    <row r="6" spans="1:5" ht="20.25">
      <c r="A6" s="88"/>
      <c r="B6" s="88"/>
      <c r="C6" s="88"/>
      <c r="D6" s="88"/>
      <c r="E6" s="88"/>
    </row>
    <row r="8" spans="1:5" ht="20.25">
      <c r="A8" s="127" t="s">
        <v>62</v>
      </c>
      <c r="B8" s="127"/>
      <c r="C8" s="127"/>
      <c r="D8" s="127"/>
      <c r="E8" s="127"/>
    </row>
    <row r="9" spans="1:5" ht="16.5" thickBot="1">
      <c r="A9" s="1"/>
      <c r="B9" s="2"/>
      <c r="C9" s="2"/>
      <c r="D9" s="2"/>
      <c r="E9" s="2"/>
    </row>
    <row r="10" spans="1:5" ht="22.5" customHeight="1">
      <c r="A10" s="129" t="s">
        <v>28</v>
      </c>
      <c r="B10" s="131" t="s">
        <v>49</v>
      </c>
      <c r="C10" s="131"/>
      <c r="D10" s="131"/>
      <c r="E10" s="132"/>
    </row>
    <row r="11" spans="1:5" ht="36" customHeight="1">
      <c r="A11" s="130"/>
      <c r="B11" s="117" t="s">
        <v>60</v>
      </c>
      <c r="C11" s="117" t="s">
        <v>58</v>
      </c>
      <c r="D11" s="117" t="s">
        <v>59</v>
      </c>
      <c r="E11" s="118" t="s">
        <v>61</v>
      </c>
    </row>
    <row r="12" spans="1:5" ht="19.899999999999999" customHeight="1">
      <c r="A12" s="119" t="s">
        <v>57</v>
      </c>
      <c r="B12" s="120">
        <v>21433378.881666668</v>
      </c>
      <c r="C12" s="101">
        <v>21262234.369999997</v>
      </c>
      <c r="D12" s="102">
        <v>22312103.700000007</v>
      </c>
      <c r="E12" s="103">
        <f>(C12-D12)</f>
        <v>-1049869.3300000094</v>
      </c>
    </row>
    <row r="13" spans="1:5" ht="19.899999999999999" customHeight="1">
      <c r="A13" s="121" t="s">
        <v>1</v>
      </c>
      <c r="B13" s="122">
        <v>2613249.4250000007</v>
      </c>
      <c r="C13" s="104">
        <v>2610855.3199999998</v>
      </c>
      <c r="D13" s="105">
        <v>2760725.9100000025</v>
      </c>
      <c r="E13" s="106">
        <f>(C13-D13)</f>
        <v>-149870.59000000264</v>
      </c>
    </row>
    <row r="14" spans="1:5" ht="19.899999999999999" customHeight="1">
      <c r="A14" s="121" t="s">
        <v>2</v>
      </c>
      <c r="B14" s="122">
        <v>3876096.2900000005</v>
      </c>
      <c r="C14" s="104">
        <v>3755746.55</v>
      </c>
      <c r="D14" s="105">
        <v>3763651.1600000057</v>
      </c>
      <c r="E14" s="106">
        <f t="shared" ref="E14:E25" si="0">(C14-D14)</f>
        <v>-7904.6100000059232</v>
      </c>
    </row>
    <row r="15" spans="1:5" ht="19.899999999999999" customHeight="1">
      <c r="A15" s="121" t="s">
        <v>3</v>
      </c>
      <c r="B15" s="122">
        <v>1888397.9449999998</v>
      </c>
      <c r="C15" s="104">
        <v>1871108.6400000004</v>
      </c>
      <c r="D15" s="105">
        <v>1973314.2400000012</v>
      </c>
      <c r="E15" s="106">
        <f t="shared" si="0"/>
        <v>-102205.60000000079</v>
      </c>
    </row>
    <row r="16" spans="1:5" ht="19.899999999999999" customHeight="1">
      <c r="A16" s="121" t="s">
        <v>4</v>
      </c>
      <c r="B16" s="122">
        <v>4733136.0633333325</v>
      </c>
      <c r="C16" s="104">
        <v>4554940.540000001</v>
      </c>
      <c r="D16" s="105">
        <v>4671660.1700000092</v>
      </c>
      <c r="E16" s="106">
        <f t="shared" si="0"/>
        <v>-116719.63000000827</v>
      </c>
    </row>
    <row r="17" spans="1:5" ht="19.899999999999999" customHeight="1">
      <c r="A17" s="121" t="s">
        <v>5</v>
      </c>
      <c r="B17" s="122">
        <v>1156744.3983333332</v>
      </c>
      <c r="C17" s="104">
        <v>1140569.6200000001</v>
      </c>
      <c r="D17" s="105">
        <v>1177748.6399999997</v>
      </c>
      <c r="E17" s="106">
        <f t="shared" si="0"/>
        <v>-37179.019999999553</v>
      </c>
    </row>
    <row r="18" spans="1:5" ht="19.899999999999999" customHeight="1">
      <c r="A18" s="121" t="s">
        <v>6</v>
      </c>
      <c r="B18" s="122">
        <v>4755882.9083333332</v>
      </c>
      <c r="C18" s="104">
        <v>4651401.4899999993</v>
      </c>
      <c r="D18" s="105">
        <v>4791204.5600000126</v>
      </c>
      <c r="E18" s="106">
        <f t="shared" si="0"/>
        <v>-139803.07000001334</v>
      </c>
    </row>
    <row r="19" spans="1:5" ht="19.899999999999999" customHeight="1">
      <c r="A19" s="121" t="s">
        <v>29</v>
      </c>
      <c r="B19" s="122">
        <v>3649160.7233333341</v>
      </c>
      <c r="C19" s="104">
        <v>3676157.4000000004</v>
      </c>
      <c r="D19" s="105">
        <v>3911459.6100000022</v>
      </c>
      <c r="E19" s="106">
        <f t="shared" si="0"/>
        <v>-235302.21000000183</v>
      </c>
    </row>
    <row r="20" spans="1:5" ht="19.899999999999999" customHeight="1">
      <c r="A20" s="121" t="s">
        <v>7</v>
      </c>
      <c r="B20" s="122">
        <v>3513536.0149999992</v>
      </c>
      <c r="C20" s="104">
        <v>3485266.4699999988</v>
      </c>
      <c r="D20" s="105">
        <v>3664311.6300000055</v>
      </c>
      <c r="E20" s="106">
        <f t="shared" si="0"/>
        <v>-179045.16000000667</v>
      </c>
    </row>
    <row r="21" spans="1:5" ht="19.899999999999999" customHeight="1">
      <c r="A21" s="121" t="s">
        <v>8</v>
      </c>
      <c r="B21" s="122">
        <v>1780809.1733333331</v>
      </c>
      <c r="C21" s="104">
        <v>1780809.15</v>
      </c>
      <c r="D21" s="105">
        <v>2050014.280000001</v>
      </c>
      <c r="E21" s="106">
        <f t="shared" si="0"/>
        <v>-269205.13000000105</v>
      </c>
    </row>
    <row r="22" spans="1:5" ht="19.899999999999999" customHeight="1">
      <c r="A22" s="121" t="s">
        <v>9</v>
      </c>
      <c r="B22" s="122">
        <v>10087906.963333331</v>
      </c>
      <c r="C22" s="104">
        <v>10053282.470000001</v>
      </c>
      <c r="D22" s="105">
        <v>10819528.840000061</v>
      </c>
      <c r="E22" s="106">
        <f t="shared" si="0"/>
        <v>-766246.37000006065</v>
      </c>
    </row>
    <row r="23" spans="1:5" ht="19.899999999999999" customHeight="1">
      <c r="A23" s="121" t="s">
        <v>10</v>
      </c>
      <c r="B23" s="122">
        <v>2613506.6916666664</v>
      </c>
      <c r="C23" s="104">
        <v>2588952.52</v>
      </c>
      <c r="D23" s="105">
        <v>2857476.8200000008</v>
      </c>
      <c r="E23" s="106">
        <f t="shared" si="0"/>
        <v>-268524.30000000075</v>
      </c>
    </row>
    <row r="24" spans="1:5" ht="19.899999999999999" customHeight="1">
      <c r="A24" s="121" t="s">
        <v>11</v>
      </c>
      <c r="B24" s="122">
        <v>3392678.9983333335</v>
      </c>
      <c r="C24" s="104">
        <v>3244265.4099999997</v>
      </c>
      <c r="D24" s="105">
        <v>3329319.6100000036</v>
      </c>
      <c r="E24" s="106">
        <f t="shared" si="0"/>
        <v>-85054.200000003912</v>
      </c>
    </row>
    <row r="25" spans="1:5" ht="18.75" thickBot="1">
      <c r="A25" s="123" t="s">
        <v>12</v>
      </c>
      <c r="B25" s="124">
        <v>2462328.5850000004</v>
      </c>
      <c r="C25" s="107">
        <v>2295337.6999999997</v>
      </c>
      <c r="D25" s="108">
        <v>2295529.0200000014</v>
      </c>
      <c r="E25" s="109">
        <f t="shared" si="0"/>
        <v>-191.32000000169501</v>
      </c>
    </row>
    <row r="26" spans="1:5" ht="19.899999999999999" customHeight="1" thickBot="1">
      <c r="A26" s="125" t="s">
        <v>0</v>
      </c>
      <c r="B26" s="126">
        <f>SUM(B12:B25)</f>
        <v>67956813.061666667</v>
      </c>
      <c r="C26" s="110">
        <f>SUM(C12:C25)</f>
        <v>66970927.649999999</v>
      </c>
      <c r="D26" s="111">
        <f>SUM(D12:D25)</f>
        <v>70378048.190000102</v>
      </c>
      <c r="E26" s="112">
        <f>SUM(E12:E25)</f>
        <v>-3407120.5400001165</v>
      </c>
    </row>
    <row r="27" spans="1:5" ht="15">
      <c r="A27" s="5"/>
      <c r="B27" s="3"/>
    </row>
  </sheetData>
  <mergeCells count="4">
    <mergeCell ref="A8:E8"/>
    <mergeCell ref="A4:E4"/>
    <mergeCell ref="A10:A11"/>
    <mergeCell ref="B10:E10"/>
  </mergeCells>
  <printOptions horizontalCentered="1"/>
  <pageMargins left="0.39370078740157483" right="0.39370078740157483" top="1.3779527559055118" bottom="0.78740157480314965" header="0.51181102362204722" footer="0.51181102362204722"/>
  <pageSetup scale="70"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91"/>
  <sheetViews>
    <sheetView tabSelected="1" showWhiteSpace="0" topLeftCell="A49" workbookViewId="0">
      <selection activeCell="G64" sqref="G64"/>
    </sheetView>
  </sheetViews>
  <sheetFormatPr defaultRowHeight="12.75"/>
  <cols>
    <col min="1" max="1" width="23.28515625" bestFit="1" customWidth="1"/>
    <col min="2" max="2" width="9.28515625" bestFit="1" customWidth="1"/>
    <col min="3" max="14" width="10.140625" bestFit="1" customWidth="1"/>
    <col min="15" max="15" width="10.7109375" bestFit="1" customWidth="1"/>
    <col min="16" max="16" width="11" bestFit="1" customWidth="1"/>
  </cols>
  <sheetData>
    <row r="1" spans="1:16" ht="18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ht="13.5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2" customHeight="1">
      <c r="A3" s="133" t="s">
        <v>27</v>
      </c>
      <c r="B3" s="144" t="s">
        <v>55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6"/>
    </row>
    <row r="4" spans="1:16" ht="13.5" thickBot="1">
      <c r="A4" s="134"/>
      <c r="B4" s="75"/>
      <c r="C4" s="75" t="s">
        <v>35</v>
      </c>
      <c r="D4" s="75" t="s">
        <v>36</v>
      </c>
      <c r="E4" s="75" t="s">
        <v>37</v>
      </c>
      <c r="F4" s="75" t="s">
        <v>38</v>
      </c>
      <c r="G4" s="75" t="s">
        <v>39</v>
      </c>
      <c r="H4" s="75" t="s">
        <v>50</v>
      </c>
      <c r="I4" s="75" t="s">
        <v>41</v>
      </c>
      <c r="J4" s="75" t="s">
        <v>42</v>
      </c>
      <c r="K4" s="75" t="s">
        <v>43</v>
      </c>
      <c r="L4" s="75" t="s">
        <v>51</v>
      </c>
      <c r="M4" s="75" t="s">
        <v>45</v>
      </c>
      <c r="N4" s="75" t="s">
        <v>46</v>
      </c>
      <c r="O4" s="75"/>
      <c r="P4" s="76" t="s">
        <v>0</v>
      </c>
    </row>
    <row r="5" spans="1:16">
      <c r="A5" s="79" t="s">
        <v>1</v>
      </c>
      <c r="B5" s="15"/>
      <c r="C5" s="80">
        <v>214940.93999999997</v>
      </c>
      <c r="D5" s="80">
        <v>214940.93999999997</v>
      </c>
      <c r="E5" s="80">
        <v>214940.93999999997</v>
      </c>
      <c r="F5" s="80">
        <v>214940.94</v>
      </c>
      <c r="G5" s="80">
        <v>214940.94</v>
      </c>
      <c r="H5" s="81">
        <v>215696.76500000001</v>
      </c>
      <c r="I5" s="80">
        <v>215696.76500000001</v>
      </c>
      <c r="J5" s="80">
        <v>215696.76500000001</v>
      </c>
      <c r="K5" s="80">
        <v>215696.76500000001</v>
      </c>
      <c r="L5" s="82">
        <v>225252.55499999999</v>
      </c>
      <c r="M5" s="80">
        <v>225252.55499999999</v>
      </c>
      <c r="N5" s="80">
        <v>225252.55499999999</v>
      </c>
      <c r="O5" s="71"/>
      <c r="P5" s="93">
        <f t="shared" ref="P5:P18" si="0">SUM(C5:O5)</f>
        <v>2613249.4250000007</v>
      </c>
    </row>
    <row r="6" spans="1:16">
      <c r="A6" s="16" t="s">
        <v>2</v>
      </c>
      <c r="B6" s="17"/>
      <c r="C6" s="6">
        <v>321847.52</v>
      </c>
      <c r="D6" s="6">
        <v>321847.52</v>
      </c>
      <c r="E6" s="6">
        <v>321847.52</v>
      </c>
      <c r="F6" s="6">
        <v>321847.52</v>
      </c>
      <c r="G6" s="6">
        <v>321847.52</v>
      </c>
      <c r="H6" s="57">
        <v>325259.53000000003</v>
      </c>
      <c r="I6" s="6">
        <v>325259.53000000003</v>
      </c>
      <c r="J6" s="6">
        <v>325259.53000000003</v>
      </c>
      <c r="K6" s="6">
        <v>325259.53000000003</v>
      </c>
      <c r="L6" s="58">
        <v>321940.19</v>
      </c>
      <c r="M6" s="6">
        <v>321940.19</v>
      </c>
      <c r="N6" s="6">
        <v>321940.19</v>
      </c>
      <c r="O6" s="72"/>
      <c r="P6" s="94">
        <f t="shared" si="0"/>
        <v>3876096.2900000005</v>
      </c>
    </row>
    <row r="7" spans="1:16">
      <c r="A7" s="16" t="s">
        <v>3</v>
      </c>
      <c r="B7" s="17"/>
      <c r="C7" s="6">
        <v>152792.66</v>
      </c>
      <c r="D7" s="6">
        <v>152792.66</v>
      </c>
      <c r="E7" s="6">
        <v>152792.66</v>
      </c>
      <c r="F7" s="6">
        <v>152792.66</v>
      </c>
      <c r="G7" s="6">
        <v>152792.66</v>
      </c>
      <c r="H7" s="57">
        <v>158731.285</v>
      </c>
      <c r="I7" s="6">
        <v>158731.285</v>
      </c>
      <c r="J7" s="6">
        <v>158731.285</v>
      </c>
      <c r="K7" s="6">
        <v>158731.285</v>
      </c>
      <c r="L7" s="58">
        <v>163169.83499999999</v>
      </c>
      <c r="M7" s="6">
        <v>163169.83499999999</v>
      </c>
      <c r="N7" s="6">
        <v>163169.83499999999</v>
      </c>
      <c r="O7" s="72"/>
      <c r="P7" s="94">
        <f t="shared" si="0"/>
        <v>1888397.9449999998</v>
      </c>
    </row>
    <row r="8" spans="1:16">
      <c r="A8" s="16" t="s">
        <v>4</v>
      </c>
      <c r="B8" s="17"/>
      <c r="C8" s="6">
        <v>383002.35000000003</v>
      </c>
      <c r="D8" s="6">
        <v>383002.35000000003</v>
      </c>
      <c r="E8" s="6">
        <v>383002.35000000003</v>
      </c>
      <c r="F8" s="6">
        <v>383002.35</v>
      </c>
      <c r="G8" s="6">
        <v>383002.35</v>
      </c>
      <c r="H8" s="57">
        <v>404194.24333333329</v>
      </c>
      <c r="I8" s="6">
        <v>404194.24333333329</v>
      </c>
      <c r="J8" s="6">
        <v>404194.24333333329</v>
      </c>
      <c r="K8" s="6">
        <v>404194.24333333329</v>
      </c>
      <c r="L8" s="58">
        <v>400449.11333333328</v>
      </c>
      <c r="M8" s="6">
        <v>400449.11333333328</v>
      </c>
      <c r="N8" s="6">
        <v>400449.11333333328</v>
      </c>
      <c r="O8" s="72"/>
      <c r="P8" s="94">
        <f t="shared" si="0"/>
        <v>4733136.0633333325</v>
      </c>
    </row>
    <row r="9" spans="1:16">
      <c r="A9" s="16" t="s">
        <v>5</v>
      </c>
      <c r="B9" s="17"/>
      <c r="C9" s="6">
        <v>94876.92</v>
      </c>
      <c r="D9" s="6">
        <v>94876.92</v>
      </c>
      <c r="E9" s="6">
        <v>94876.92</v>
      </c>
      <c r="F9" s="6">
        <v>94876.92</v>
      </c>
      <c r="G9" s="6">
        <v>94876.92</v>
      </c>
      <c r="H9" s="57">
        <v>96568.528333333335</v>
      </c>
      <c r="I9" s="6">
        <v>96568.528333333335</v>
      </c>
      <c r="J9" s="6">
        <v>96568.528333333335</v>
      </c>
      <c r="K9" s="6">
        <v>96568.528333333335</v>
      </c>
      <c r="L9" s="58">
        <v>98695.228333333333</v>
      </c>
      <c r="M9" s="6">
        <v>98695.228333333333</v>
      </c>
      <c r="N9" s="6">
        <v>98695.228333333333</v>
      </c>
      <c r="O9" s="72"/>
      <c r="P9" s="94">
        <f t="shared" si="0"/>
        <v>1156744.3983333332</v>
      </c>
    </row>
    <row r="10" spans="1:16">
      <c r="A10" s="16" t="s">
        <v>6</v>
      </c>
      <c r="B10" s="17"/>
      <c r="C10" s="6">
        <v>391691.95999999996</v>
      </c>
      <c r="D10" s="6">
        <v>391691.95999999996</v>
      </c>
      <c r="E10" s="6">
        <v>391691.95999999996</v>
      </c>
      <c r="F10" s="6">
        <v>391691.96</v>
      </c>
      <c r="G10" s="6">
        <v>391691.96</v>
      </c>
      <c r="H10" s="57">
        <v>401978.37833333336</v>
      </c>
      <c r="I10" s="6">
        <v>401978.37833333336</v>
      </c>
      <c r="J10" s="6">
        <v>401978.37833333336</v>
      </c>
      <c r="K10" s="6">
        <v>401978.37833333336</v>
      </c>
      <c r="L10" s="58">
        <v>396503.19833333336</v>
      </c>
      <c r="M10" s="6">
        <v>396503.19833333336</v>
      </c>
      <c r="N10" s="6">
        <v>396503.19833333336</v>
      </c>
      <c r="O10" s="72"/>
      <c r="P10" s="94">
        <f t="shared" si="0"/>
        <v>4755882.9083333332</v>
      </c>
    </row>
    <row r="11" spans="1:16">
      <c r="A11" s="16" t="s">
        <v>29</v>
      </c>
      <c r="B11" s="17"/>
      <c r="C11" s="6">
        <v>283814.35000000003</v>
      </c>
      <c r="D11" s="6">
        <v>283814.35000000003</v>
      </c>
      <c r="E11" s="6">
        <v>283814.35000000003</v>
      </c>
      <c r="F11" s="6">
        <v>283814.34999999998</v>
      </c>
      <c r="G11" s="6">
        <v>283814.34999999998</v>
      </c>
      <c r="H11" s="57">
        <v>292869.85333333333</v>
      </c>
      <c r="I11" s="6">
        <v>292869.85333333333</v>
      </c>
      <c r="J11" s="6">
        <v>292869.85333333333</v>
      </c>
      <c r="K11" s="6">
        <v>292869.85333333333</v>
      </c>
      <c r="L11" s="58">
        <v>352869.85333333339</v>
      </c>
      <c r="M11" s="6">
        <v>352869.85333333339</v>
      </c>
      <c r="N11" s="6">
        <v>352869.85333333339</v>
      </c>
      <c r="O11" s="72"/>
      <c r="P11" s="94">
        <f t="shared" si="0"/>
        <v>3649160.7233333341</v>
      </c>
    </row>
    <row r="12" spans="1:16">
      <c r="A12" s="16" t="s">
        <v>7</v>
      </c>
      <c r="B12" s="17"/>
      <c r="C12" s="6">
        <v>288520.67</v>
      </c>
      <c r="D12" s="6">
        <v>288520.67</v>
      </c>
      <c r="E12" s="6">
        <v>288520.67</v>
      </c>
      <c r="F12" s="6">
        <v>288520.67</v>
      </c>
      <c r="G12" s="6">
        <v>288520.67</v>
      </c>
      <c r="H12" s="57">
        <v>291349.61499999999</v>
      </c>
      <c r="I12" s="6">
        <v>291349.61499999999</v>
      </c>
      <c r="J12" s="6">
        <v>291349.61499999999</v>
      </c>
      <c r="K12" s="6">
        <v>291349.61499999999</v>
      </c>
      <c r="L12" s="58">
        <v>301844.73499999999</v>
      </c>
      <c r="M12" s="6">
        <v>301844.73499999999</v>
      </c>
      <c r="N12" s="6">
        <v>301844.73499999999</v>
      </c>
      <c r="O12" s="72"/>
      <c r="P12" s="94">
        <f t="shared" si="0"/>
        <v>3513536.0149999992</v>
      </c>
    </row>
    <row r="13" spans="1:16">
      <c r="A13" s="16" t="s">
        <v>8</v>
      </c>
      <c r="B13" s="17"/>
      <c r="C13" s="6">
        <v>143445.31</v>
      </c>
      <c r="D13" s="6">
        <v>143445.31</v>
      </c>
      <c r="E13" s="6">
        <v>143445.31</v>
      </c>
      <c r="F13" s="6">
        <v>143445.31</v>
      </c>
      <c r="G13" s="6">
        <v>143445.31</v>
      </c>
      <c r="H13" s="57">
        <v>145633.60333333333</v>
      </c>
      <c r="I13" s="6">
        <v>145633.60333333333</v>
      </c>
      <c r="J13" s="6">
        <v>145633.60333333333</v>
      </c>
      <c r="K13" s="6">
        <v>145633.60333333333</v>
      </c>
      <c r="L13" s="58">
        <v>160349.40333333335</v>
      </c>
      <c r="M13" s="6">
        <v>160349.40333333335</v>
      </c>
      <c r="N13" s="6">
        <v>160349.40333333335</v>
      </c>
      <c r="O13" s="72"/>
      <c r="P13" s="94">
        <f t="shared" si="0"/>
        <v>1780809.1733333331</v>
      </c>
    </row>
    <row r="14" spans="1:16">
      <c r="A14" s="16" t="s">
        <v>9</v>
      </c>
      <c r="B14" s="17"/>
      <c r="C14" s="6">
        <v>823991.35</v>
      </c>
      <c r="D14" s="6">
        <v>823991.35</v>
      </c>
      <c r="E14" s="6">
        <v>823991.35</v>
      </c>
      <c r="F14" s="6">
        <v>823991.35</v>
      </c>
      <c r="G14" s="6">
        <v>823991.35</v>
      </c>
      <c r="H14" s="57">
        <v>824927.1333333333</v>
      </c>
      <c r="I14" s="6">
        <v>824927.1333333333</v>
      </c>
      <c r="J14" s="6">
        <v>824927.1333333333</v>
      </c>
      <c r="K14" s="6">
        <v>824927.1333333333</v>
      </c>
      <c r="L14" s="58">
        <v>889413.89333333331</v>
      </c>
      <c r="M14" s="6">
        <v>889413.89333333331</v>
      </c>
      <c r="N14" s="6">
        <v>889413.89333333331</v>
      </c>
      <c r="O14" s="72"/>
      <c r="P14" s="94">
        <f t="shared" si="0"/>
        <v>10087906.963333331</v>
      </c>
    </row>
    <row r="15" spans="1:16">
      <c r="A15" s="16" t="s">
        <v>10</v>
      </c>
      <c r="B15" s="17"/>
      <c r="C15" s="6">
        <v>208353.97999999998</v>
      </c>
      <c r="D15" s="6">
        <v>208353.97999999998</v>
      </c>
      <c r="E15" s="6">
        <v>208353.97999999998</v>
      </c>
      <c r="F15" s="6">
        <v>208353.98</v>
      </c>
      <c r="G15" s="6">
        <v>208353.98</v>
      </c>
      <c r="H15" s="57">
        <v>212838.54166666669</v>
      </c>
      <c r="I15" s="6">
        <v>212838.54166666669</v>
      </c>
      <c r="J15" s="6">
        <v>212838.54166666669</v>
      </c>
      <c r="K15" s="6">
        <v>212838.54166666669</v>
      </c>
      <c r="L15" s="58">
        <v>240127.54166666666</v>
      </c>
      <c r="M15" s="6">
        <v>240127.54166666666</v>
      </c>
      <c r="N15" s="6">
        <v>240127.54166666666</v>
      </c>
      <c r="O15" s="72"/>
      <c r="P15" s="94">
        <f t="shared" si="0"/>
        <v>2613506.6916666664</v>
      </c>
    </row>
    <row r="16" spans="1:16">
      <c r="A16" s="16" t="s">
        <v>11</v>
      </c>
      <c r="B16" s="17"/>
      <c r="C16" s="6">
        <v>278489.24</v>
      </c>
      <c r="D16" s="6">
        <v>278489.24</v>
      </c>
      <c r="E16" s="6">
        <v>278489.24</v>
      </c>
      <c r="F16" s="6">
        <v>278489.24</v>
      </c>
      <c r="G16" s="6">
        <v>278489.24</v>
      </c>
      <c r="H16" s="57">
        <v>289725.83833333332</v>
      </c>
      <c r="I16" s="6">
        <v>289725.83833333332</v>
      </c>
      <c r="J16" s="6">
        <v>289725.83833333332</v>
      </c>
      <c r="K16" s="6">
        <v>289725.83833333332</v>
      </c>
      <c r="L16" s="58">
        <v>280443.14833333332</v>
      </c>
      <c r="M16" s="6">
        <v>280443.14833333332</v>
      </c>
      <c r="N16" s="6">
        <v>280443.14833333332</v>
      </c>
      <c r="O16" s="72"/>
      <c r="P16" s="94">
        <f t="shared" si="0"/>
        <v>3392678.9983333335</v>
      </c>
    </row>
    <row r="17" spans="1:16" ht="13.5" thickBot="1">
      <c r="A17" s="83" t="s">
        <v>12</v>
      </c>
      <c r="B17" s="18"/>
      <c r="C17" s="84">
        <v>207417.44999999998</v>
      </c>
      <c r="D17" s="84">
        <v>207417.44999999998</v>
      </c>
      <c r="E17" s="84">
        <v>207417.44999999998</v>
      </c>
      <c r="F17" s="84">
        <v>207417.45</v>
      </c>
      <c r="G17" s="84">
        <v>207417.45</v>
      </c>
      <c r="H17" s="85">
        <v>208389.22500000001</v>
      </c>
      <c r="I17" s="84">
        <v>208389.22500000001</v>
      </c>
      <c r="J17" s="84">
        <v>208389.22500000001</v>
      </c>
      <c r="K17" s="84">
        <v>208389.22500000001</v>
      </c>
      <c r="L17" s="86">
        <v>197228.14499999999</v>
      </c>
      <c r="M17" s="84">
        <v>197228.14499999999</v>
      </c>
      <c r="N17" s="84">
        <v>197228.14499999999</v>
      </c>
      <c r="O17" s="73"/>
      <c r="P17" s="95">
        <f t="shared" si="0"/>
        <v>2462328.5850000004</v>
      </c>
    </row>
    <row r="18" spans="1:16" ht="13.5" thickBot="1">
      <c r="A18" s="77" t="s">
        <v>0</v>
      </c>
      <c r="B18" s="78"/>
      <c r="C18" s="74">
        <f t="shared" ref="C18:N18" si="1">SUM(C5:C17)</f>
        <v>3793184.7</v>
      </c>
      <c r="D18" s="74">
        <f t="shared" si="1"/>
        <v>3793184.7</v>
      </c>
      <c r="E18" s="74">
        <f t="shared" si="1"/>
        <v>3793184.7</v>
      </c>
      <c r="F18" s="74">
        <f t="shared" si="1"/>
        <v>3793184.7</v>
      </c>
      <c r="G18" s="74">
        <f t="shared" si="1"/>
        <v>3793184.7</v>
      </c>
      <c r="H18" s="74">
        <f t="shared" si="1"/>
        <v>3868162.54</v>
      </c>
      <c r="I18" s="74">
        <f t="shared" si="1"/>
        <v>3868162.54</v>
      </c>
      <c r="J18" s="74">
        <f t="shared" si="1"/>
        <v>3868162.54</v>
      </c>
      <c r="K18" s="74">
        <f t="shared" si="1"/>
        <v>3868162.54</v>
      </c>
      <c r="L18" s="74">
        <f t="shared" si="1"/>
        <v>4028286.84</v>
      </c>
      <c r="M18" s="74">
        <f t="shared" si="1"/>
        <v>4028286.84</v>
      </c>
      <c r="N18" s="74">
        <f t="shared" si="1"/>
        <v>4028286.84</v>
      </c>
      <c r="O18" s="74"/>
      <c r="P18" s="96">
        <f t="shared" si="0"/>
        <v>46523434.180000007</v>
      </c>
    </row>
    <row r="19" spans="1:16" ht="13.5" thickBo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13.5" thickBot="1">
      <c r="A20" s="19" t="s">
        <v>25</v>
      </c>
      <c r="B20" s="22"/>
      <c r="C20" s="40" t="s">
        <v>35</v>
      </c>
      <c r="D20" s="40" t="s">
        <v>36</v>
      </c>
      <c r="E20" s="40" t="s">
        <v>37</v>
      </c>
      <c r="F20" s="40" t="s">
        <v>38</v>
      </c>
      <c r="G20" s="40" t="s">
        <v>39</v>
      </c>
      <c r="H20" s="40" t="s">
        <v>50</v>
      </c>
      <c r="I20" s="40" t="s">
        <v>41</v>
      </c>
      <c r="J20" s="40" t="s">
        <v>42</v>
      </c>
      <c r="K20" s="40" t="s">
        <v>43</v>
      </c>
      <c r="L20" s="40" t="s">
        <v>51</v>
      </c>
      <c r="M20" s="40" t="s">
        <v>45</v>
      </c>
      <c r="N20" s="40" t="s">
        <v>46</v>
      </c>
      <c r="O20" s="23"/>
      <c r="P20" s="24" t="s">
        <v>0</v>
      </c>
    </row>
    <row r="21" spans="1:16">
      <c r="A21" s="25" t="s">
        <v>15</v>
      </c>
      <c r="B21" s="27"/>
      <c r="C21" s="135">
        <v>1734013.9400000002</v>
      </c>
      <c r="D21" s="135">
        <v>1734013.9400000002</v>
      </c>
      <c r="E21" s="135">
        <v>1734013.9400000002</v>
      </c>
      <c r="F21" s="135">
        <v>1734013.9400000002</v>
      </c>
      <c r="G21" s="135">
        <v>1734013.9400000002</v>
      </c>
      <c r="H21" s="137">
        <v>1780479.1816666669</v>
      </c>
      <c r="I21" s="135">
        <v>1780479.1816666669</v>
      </c>
      <c r="J21" s="135">
        <v>1780479.1816666669</v>
      </c>
      <c r="K21" s="135">
        <v>1780479.1816666669</v>
      </c>
      <c r="L21" s="139">
        <v>1880464.1516666668</v>
      </c>
      <c r="M21" s="135">
        <v>1880464.1516666668</v>
      </c>
      <c r="N21" s="135">
        <v>1880464.1516666668</v>
      </c>
      <c r="O21" s="8"/>
      <c r="P21" s="157">
        <f>SUM(C21:O21)</f>
        <v>21433378.881666668</v>
      </c>
    </row>
    <row r="22" spans="1:16">
      <c r="A22" s="26" t="s">
        <v>16</v>
      </c>
      <c r="B22" s="27"/>
      <c r="C22" s="136"/>
      <c r="D22" s="136"/>
      <c r="E22" s="136"/>
      <c r="F22" s="136"/>
      <c r="G22" s="136"/>
      <c r="H22" s="138"/>
      <c r="I22" s="136"/>
      <c r="J22" s="136"/>
      <c r="K22" s="136"/>
      <c r="L22" s="140"/>
      <c r="M22" s="136"/>
      <c r="N22" s="136"/>
      <c r="O22" s="8"/>
      <c r="P22" s="158"/>
    </row>
    <row r="23" spans="1:16">
      <c r="A23" s="26" t="s">
        <v>30</v>
      </c>
      <c r="B23" s="27"/>
      <c r="C23" s="136"/>
      <c r="D23" s="136"/>
      <c r="E23" s="136"/>
      <c r="F23" s="136"/>
      <c r="G23" s="136"/>
      <c r="H23" s="138"/>
      <c r="I23" s="136"/>
      <c r="J23" s="136"/>
      <c r="K23" s="136"/>
      <c r="L23" s="140"/>
      <c r="M23" s="136"/>
      <c r="N23" s="136"/>
      <c r="O23" s="8"/>
      <c r="P23" s="158"/>
    </row>
    <row r="24" spans="1:16">
      <c r="A24" s="26" t="s">
        <v>17</v>
      </c>
      <c r="B24" s="27"/>
      <c r="C24" s="136"/>
      <c r="D24" s="136"/>
      <c r="E24" s="136"/>
      <c r="F24" s="136"/>
      <c r="G24" s="136"/>
      <c r="H24" s="138"/>
      <c r="I24" s="136"/>
      <c r="J24" s="136"/>
      <c r="K24" s="136"/>
      <c r="L24" s="140"/>
      <c r="M24" s="136"/>
      <c r="N24" s="136"/>
      <c r="O24" s="8"/>
      <c r="P24" s="158"/>
    </row>
    <row r="25" spans="1:16">
      <c r="A25" s="26" t="s">
        <v>18</v>
      </c>
      <c r="B25" s="27"/>
      <c r="C25" s="136"/>
      <c r="D25" s="136"/>
      <c r="E25" s="136"/>
      <c r="F25" s="136"/>
      <c r="G25" s="136"/>
      <c r="H25" s="138"/>
      <c r="I25" s="136"/>
      <c r="J25" s="136"/>
      <c r="K25" s="136"/>
      <c r="L25" s="140"/>
      <c r="M25" s="136"/>
      <c r="N25" s="136"/>
      <c r="O25" s="8"/>
      <c r="P25" s="158"/>
    </row>
    <row r="26" spans="1:16">
      <c r="A26" s="26" t="s">
        <v>19</v>
      </c>
      <c r="B26" s="27"/>
      <c r="C26" s="136"/>
      <c r="D26" s="136"/>
      <c r="E26" s="136"/>
      <c r="F26" s="136"/>
      <c r="G26" s="136"/>
      <c r="H26" s="138"/>
      <c r="I26" s="136"/>
      <c r="J26" s="136"/>
      <c r="K26" s="136"/>
      <c r="L26" s="140"/>
      <c r="M26" s="136"/>
      <c r="N26" s="136"/>
      <c r="O26" s="8"/>
      <c r="P26" s="158"/>
    </row>
    <row r="27" spans="1:16">
      <c r="A27" s="26" t="s">
        <v>20</v>
      </c>
      <c r="B27" s="27"/>
      <c r="C27" s="136"/>
      <c r="D27" s="136"/>
      <c r="E27" s="136"/>
      <c r="F27" s="136"/>
      <c r="G27" s="136"/>
      <c r="H27" s="138"/>
      <c r="I27" s="136"/>
      <c r="J27" s="136"/>
      <c r="K27" s="136"/>
      <c r="L27" s="140"/>
      <c r="M27" s="136"/>
      <c r="N27" s="136"/>
      <c r="O27" s="8"/>
      <c r="P27" s="158"/>
    </row>
    <row r="28" spans="1:16">
      <c r="A28" s="26" t="s">
        <v>21</v>
      </c>
      <c r="B28" s="27"/>
      <c r="C28" s="136"/>
      <c r="D28" s="136"/>
      <c r="E28" s="136"/>
      <c r="F28" s="136"/>
      <c r="G28" s="136"/>
      <c r="H28" s="138"/>
      <c r="I28" s="136"/>
      <c r="J28" s="136"/>
      <c r="K28" s="136"/>
      <c r="L28" s="140"/>
      <c r="M28" s="136"/>
      <c r="N28" s="136"/>
      <c r="O28" s="8"/>
      <c r="P28" s="158"/>
    </row>
    <row r="29" spans="1:16">
      <c r="A29" s="26" t="s">
        <v>22</v>
      </c>
      <c r="B29" s="27"/>
      <c r="C29" s="136"/>
      <c r="D29" s="136"/>
      <c r="E29" s="136"/>
      <c r="F29" s="136"/>
      <c r="G29" s="136"/>
      <c r="H29" s="138"/>
      <c r="I29" s="136"/>
      <c r="J29" s="136"/>
      <c r="K29" s="136"/>
      <c r="L29" s="140"/>
      <c r="M29" s="136"/>
      <c r="N29" s="136"/>
      <c r="O29" s="8"/>
      <c r="P29" s="158"/>
    </row>
    <row r="30" spans="1:16">
      <c r="A30" s="26" t="s">
        <v>23</v>
      </c>
      <c r="B30" s="27"/>
      <c r="C30" s="136"/>
      <c r="D30" s="136"/>
      <c r="E30" s="136"/>
      <c r="F30" s="136"/>
      <c r="G30" s="136"/>
      <c r="H30" s="138"/>
      <c r="I30" s="136"/>
      <c r="J30" s="136"/>
      <c r="K30" s="136"/>
      <c r="L30" s="140"/>
      <c r="M30" s="136"/>
      <c r="N30" s="136"/>
      <c r="O30" s="8"/>
      <c r="P30" s="158"/>
    </row>
    <row r="31" spans="1:16" ht="13.5" thickBot="1">
      <c r="A31" s="28" t="s">
        <v>24</v>
      </c>
      <c r="B31" s="29"/>
      <c r="C31" s="136"/>
      <c r="D31" s="136"/>
      <c r="E31" s="136"/>
      <c r="F31" s="136"/>
      <c r="G31" s="136"/>
      <c r="H31" s="138"/>
      <c r="I31" s="136"/>
      <c r="J31" s="136"/>
      <c r="K31" s="136"/>
      <c r="L31" s="140"/>
      <c r="M31" s="136"/>
      <c r="N31" s="136"/>
      <c r="O31" s="9"/>
      <c r="P31" s="159"/>
    </row>
    <row r="32" spans="1:16" ht="13.5" thickBot="1">
      <c r="A32" s="19" t="s">
        <v>0</v>
      </c>
      <c r="B32" s="30"/>
      <c r="C32" s="11">
        <f t="shared" ref="C32:N32" si="2">SUM(C21)</f>
        <v>1734013.9400000002</v>
      </c>
      <c r="D32" s="11">
        <f t="shared" si="2"/>
        <v>1734013.9400000002</v>
      </c>
      <c r="E32" s="11">
        <f t="shared" si="2"/>
        <v>1734013.9400000002</v>
      </c>
      <c r="F32" s="11">
        <f t="shared" si="2"/>
        <v>1734013.9400000002</v>
      </c>
      <c r="G32" s="11">
        <f t="shared" si="2"/>
        <v>1734013.9400000002</v>
      </c>
      <c r="H32" s="11">
        <f t="shared" si="2"/>
        <v>1780479.1816666669</v>
      </c>
      <c r="I32" s="11">
        <f t="shared" si="2"/>
        <v>1780479.1816666669</v>
      </c>
      <c r="J32" s="11">
        <f t="shared" si="2"/>
        <v>1780479.1816666669</v>
      </c>
      <c r="K32" s="11">
        <f t="shared" si="2"/>
        <v>1780479.1816666669</v>
      </c>
      <c r="L32" s="11">
        <f t="shared" si="2"/>
        <v>1880464.1516666668</v>
      </c>
      <c r="M32" s="11">
        <f t="shared" si="2"/>
        <v>1880464.1516666668</v>
      </c>
      <c r="N32" s="11">
        <f t="shared" si="2"/>
        <v>1880464.1516666668</v>
      </c>
      <c r="O32" s="10"/>
      <c r="P32" s="12">
        <f>SUM(C32:O32)</f>
        <v>21433378.881666668</v>
      </c>
    </row>
    <row r="33" spans="1:16" ht="12.6" customHeight="1" thickBot="1">
      <c r="A33" s="21"/>
      <c r="B33" s="21"/>
      <c r="C33" s="21"/>
      <c r="D33" s="21"/>
      <c r="E33" s="21"/>
      <c r="F33" s="21"/>
      <c r="G33" s="21"/>
      <c r="H33" s="21"/>
      <c r="I33" s="31"/>
      <c r="J33" s="21"/>
      <c r="K33" s="21"/>
      <c r="L33" s="21"/>
      <c r="M33" s="31"/>
      <c r="N33" s="21"/>
      <c r="O33" s="21"/>
      <c r="P33" s="21"/>
    </row>
    <row r="34" spans="1:16" ht="10.9" customHeight="1">
      <c r="A34" s="160" t="s">
        <v>27</v>
      </c>
      <c r="B34" s="147" t="s">
        <v>56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9"/>
    </row>
    <row r="35" spans="1:16" ht="10.9" customHeight="1" thickBot="1">
      <c r="A35" s="161"/>
      <c r="B35" s="32"/>
      <c r="C35" s="13" t="s">
        <v>35</v>
      </c>
      <c r="D35" s="13" t="s">
        <v>36</v>
      </c>
      <c r="E35" s="13" t="s">
        <v>37</v>
      </c>
      <c r="F35" s="13" t="s">
        <v>38</v>
      </c>
      <c r="G35" s="13" t="s">
        <v>39</v>
      </c>
      <c r="H35" s="13" t="s">
        <v>40</v>
      </c>
      <c r="I35" s="13" t="s">
        <v>41</v>
      </c>
      <c r="J35" s="13" t="s">
        <v>42</v>
      </c>
      <c r="K35" s="13" t="s">
        <v>43</v>
      </c>
      <c r="L35" s="13" t="s">
        <v>44</v>
      </c>
      <c r="M35" s="13" t="s">
        <v>45</v>
      </c>
      <c r="N35" s="13" t="s">
        <v>46</v>
      </c>
      <c r="O35" s="13"/>
      <c r="P35" s="14" t="s">
        <v>0</v>
      </c>
    </row>
    <row r="36" spans="1:16">
      <c r="A36" s="33" t="s">
        <v>1</v>
      </c>
      <c r="B36" s="34"/>
      <c r="C36" s="59">
        <v>226086.47000000032</v>
      </c>
      <c r="D36" s="59">
        <v>213302.62999999948</v>
      </c>
      <c r="E36" s="59">
        <v>224358.97000000023</v>
      </c>
      <c r="F36" s="59">
        <v>219820.31000000038</v>
      </c>
      <c r="G36" s="59">
        <v>224483.79000000024</v>
      </c>
      <c r="H36" s="59">
        <v>228101.05000000028</v>
      </c>
      <c r="I36" s="59">
        <v>237179.79000000033</v>
      </c>
      <c r="J36" s="59">
        <v>218589.39000000016</v>
      </c>
      <c r="K36" s="59">
        <v>231290.67000000033</v>
      </c>
      <c r="L36" s="59">
        <v>242223.75000000038</v>
      </c>
      <c r="M36" s="59">
        <v>236485.04000000004</v>
      </c>
      <c r="N36" s="59">
        <v>258804.05000000037</v>
      </c>
      <c r="O36" s="60"/>
      <c r="P36" s="113">
        <f t="shared" ref="P36:P49" si="3">SUM(C36:O36)</f>
        <v>2760725.9100000025</v>
      </c>
    </row>
    <row r="37" spans="1:16">
      <c r="A37" s="35" t="s">
        <v>2</v>
      </c>
      <c r="B37" s="34"/>
      <c r="C37" s="61">
        <v>320674.69000000064</v>
      </c>
      <c r="D37" s="61">
        <v>282634.46999999922</v>
      </c>
      <c r="E37" s="61">
        <v>303807.58000000066</v>
      </c>
      <c r="F37" s="61">
        <v>313441.68000000075</v>
      </c>
      <c r="G37" s="61">
        <v>312466.4600000006</v>
      </c>
      <c r="H37" s="61">
        <v>314093.47000000044</v>
      </c>
      <c r="I37" s="61">
        <v>316417.97000000015</v>
      </c>
      <c r="J37" s="61">
        <v>322146.78000000078</v>
      </c>
      <c r="K37" s="61">
        <v>322879.86000000068</v>
      </c>
      <c r="L37" s="61">
        <v>329545.54000000068</v>
      </c>
      <c r="M37" s="61">
        <v>304869.67000000027</v>
      </c>
      <c r="N37" s="61">
        <v>320672.99000000051</v>
      </c>
      <c r="O37" s="60"/>
      <c r="P37" s="114">
        <f t="shared" si="3"/>
        <v>3763651.1600000057</v>
      </c>
    </row>
    <row r="38" spans="1:16">
      <c r="A38" s="35" t="s">
        <v>3</v>
      </c>
      <c r="B38" s="34"/>
      <c r="C38" s="61">
        <v>151778.40000000005</v>
      </c>
      <c r="D38" s="61">
        <v>148516.81999999989</v>
      </c>
      <c r="E38" s="61">
        <v>159181.5400000001</v>
      </c>
      <c r="F38" s="61">
        <v>158209.31000000008</v>
      </c>
      <c r="G38" s="61">
        <v>158609.31000000011</v>
      </c>
      <c r="H38" s="61">
        <v>161268.85000000015</v>
      </c>
      <c r="I38" s="61">
        <v>175615.93000000014</v>
      </c>
      <c r="J38" s="61">
        <v>164464.72000000009</v>
      </c>
      <c r="K38" s="61">
        <v>169986.38000000012</v>
      </c>
      <c r="L38" s="61">
        <v>175053.66000000012</v>
      </c>
      <c r="M38" s="61">
        <v>169266.65000000005</v>
      </c>
      <c r="N38" s="61">
        <v>181362.66999999981</v>
      </c>
      <c r="O38" s="60"/>
      <c r="P38" s="114">
        <f t="shared" si="3"/>
        <v>1973314.2400000012</v>
      </c>
    </row>
    <row r="39" spans="1:16">
      <c r="A39" s="35" t="s">
        <v>4</v>
      </c>
      <c r="B39" s="34"/>
      <c r="C39" s="61">
        <v>395090.16000000067</v>
      </c>
      <c r="D39" s="61">
        <v>354601.80999999907</v>
      </c>
      <c r="E39" s="61">
        <v>368911.07000000135</v>
      </c>
      <c r="F39" s="61">
        <v>364684.34000000119</v>
      </c>
      <c r="G39" s="61">
        <v>364721.30000000144</v>
      </c>
      <c r="H39" s="61">
        <v>388050.23000000132</v>
      </c>
      <c r="I39" s="61">
        <v>411735.60000000062</v>
      </c>
      <c r="J39" s="61">
        <v>410267.20000000135</v>
      </c>
      <c r="K39" s="61">
        <v>407761.78000000148</v>
      </c>
      <c r="L39" s="61">
        <v>419225.6600000005</v>
      </c>
      <c r="M39" s="61">
        <v>381064.1700000001</v>
      </c>
      <c r="N39" s="61">
        <v>405546.85000000056</v>
      </c>
      <c r="O39" s="60"/>
      <c r="P39" s="114">
        <f t="shared" si="3"/>
        <v>4671660.1700000092</v>
      </c>
    </row>
    <row r="40" spans="1:16">
      <c r="A40" s="35" t="s">
        <v>5</v>
      </c>
      <c r="B40" s="34"/>
      <c r="C40" s="61">
        <v>94081.499999999985</v>
      </c>
      <c r="D40" s="61">
        <v>88693.670000000013</v>
      </c>
      <c r="E40" s="61">
        <v>93965.879999999976</v>
      </c>
      <c r="F40" s="61">
        <v>100548.18999999994</v>
      </c>
      <c r="G40" s="61">
        <v>102914.11999999997</v>
      </c>
      <c r="H40" s="61">
        <v>97023.059999999969</v>
      </c>
      <c r="I40" s="61">
        <v>101443.33999999995</v>
      </c>
      <c r="J40" s="61">
        <v>90641.389999999956</v>
      </c>
      <c r="K40" s="61">
        <v>107884.26999999997</v>
      </c>
      <c r="L40" s="61">
        <v>101852.55999999998</v>
      </c>
      <c r="M40" s="61">
        <v>90410.150000000023</v>
      </c>
      <c r="N40" s="61">
        <v>108290.50999999998</v>
      </c>
      <c r="O40" s="60"/>
      <c r="P40" s="114">
        <f t="shared" si="3"/>
        <v>1177748.6399999997</v>
      </c>
    </row>
    <row r="41" spans="1:16">
      <c r="A41" s="35" t="s">
        <v>6</v>
      </c>
      <c r="B41" s="34"/>
      <c r="C41" s="61">
        <v>375688.80000000109</v>
      </c>
      <c r="D41" s="61">
        <v>346287.24999999884</v>
      </c>
      <c r="E41" s="61">
        <v>383892.68000000122</v>
      </c>
      <c r="F41" s="61">
        <v>371848.71000000136</v>
      </c>
      <c r="G41" s="61">
        <v>393542.66000000131</v>
      </c>
      <c r="H41" s="61">
        <v>394983.0700000014</v>
      </c>
      <c r="I41" s="61">
        <v>421152.28000000113</v>
      </c>
      <c r="J41" s="61">
        <v>414082.82000000135</v>
      </c>
      <c r="K41" s="61">
        <v>427759.66000000125</v>
      </c>
      <c r="L41" s="61">
        <v>424432.06000000169</v>
      </c>
      <c r="M41" s="61">
        <v>406923.80000000034</v>
      </c>
      <c r="N41" s="61">
        <v>430610.77000000118</v>
      </c>
      <c r="O41" s="60"/>
      <c r="P41" s="114">
        <f t="shared" si="3"/>
        <v>4791204.5600000126</v>
      </c>
    </row>
    <row r="42" spans="1:16">
      <c r="A42" s="35" t="s">
        <v>29</v>
      </c>
      <c r="B42" s="34"/>
      <c r="C42" s="61">
        <v>330482.81000000035</v>
      </c>
      <c r="D42" s="61">
        <v>308548.46999999904</v>
      </c>
      <c r="E42" s="61">
        <v>316568.69000000047</v>
      </c>
      <c r="F42" s="61">
        <v>322244.00000000041</v>
      </c>
      <c r="G42" s="61">
        <v>333184.97000000044</v>
      </c>
      <c r="H42" s="61">
        <v>337445.74000000028</v>
      </c>
      <c r="I42" s="61">
        <v>345520.58000000025</v>
      </c>
      <c r="J42" s="61">
        <v>334995.08000000071</v>
      </c>
      <c r="K42" s="61">
        <v>327157.72000000026</v>
      </c>
      <c r="L42" s="61">
        <v>335037.92000000004</v>
      </c>
      <c r="M42" s="61">
        <v>310058.71000000002</v>
      </c>
      <c r="N42" s="61">
        <v>310214.92000000016</v>
      </c>
      <c r="O42" s="60"/>
      <c r="P42" s="114">
        <f t="shared" si="3"/>
        <v>3911459.6100000022</v>
      </c>
    </row>
    <row r="43" spans="1:16">
      <c r="A43" s="35" t="s">
        <v>7</v>
      </c>
      <c r="B43" s="34"/>
      <c r="C43" s="61">
        <v>286849.60000000038</v>
      </c>
      <c r="D43" s="61">
        <v>261922.15999999936</v>
      </c>
      <c r="E43" s="61">
        <v>303639.94000000058</v>
      </c>
      <c r="F43" s="61">
        <v>313395.48000000091</v>
      </c>
      <c r="G43" s="61">
        <v>302817.39000000071</v>
      </c>
      <c r="H43" s="61">
        <v>303366.07000000071</v>
      </c>
      <c r="I43" s="61">
        <v>305232.25000000041</v>
      </c>
      <c r="J43" s="61">
        <v>283410.06000000041</v>
      </c>
      <c r="K43" s="61">
        <v>298019.38000000047</v>
      </c>
      <c r="L43" s="61">
        <v>331517.32000000059</v>
      </c>
      <c r="M43" s="61">
        <v>313355.01000000013</v>
      </c>
      <c r="N43" s="61">
        <v>360786.97000000038</v>
      </c>
      <c r="O43" s="60"/>
      <c r="P43" s="114">
        <f t="shared" si="3"/>
        <v>3664311.6300000055</v>
      </c>
    </row>
    <row r="44" spans="1:16">
      <c r="A44" s="35" t="s">
        <v>8</v>
      </c>
      <c r="B44" s="34"/>
      <c r="C44" s="61">
        <v>158441.25000000012</v>
      </c>
      <c r="D44" s="61">
        <v>145048.78999999989</v>
      </c>
      <c r="E44" s="61">
        <v>156380.49000000008</v>
      </c>
      <c r="F44" s="61">
        <v>153530.16000000009</v>
      </c>
      <c r="G44" s="61">
        <v>158300.56000000006</v>
      </c>
      <c r="H44" s="61">
        <v>166365.04000000018</v>
      </c>
      <c r="I44" s="61">
        <v>178290.8700000002</v>
      </c>
      <c r="J44" s="61">
        <v>173164.54000000012</v>
      </c>
      <c r="K44" s="61">
        <v>186711.72000000029</v>
      </c>
      <c r="L44" s="61">
        <v>200456.80000000008</v>
      </c>
      <c r="M44" s="61">
        <v>183458.75</v>
      </c>
      <c r="N44" s="61">
        <v>189865.31000000014</v>
      </c>
      <c r="O44" s="60"/>
      <c r="P44" s="114">
        <f t="shared" si="3"/>
        <v>2050014.280000001</v>
      </c>
    </row>
    <row r="45" spans="1:16">
      <c r="A45" s="35" t="s">
        <v>34</v>
      </c>
      <c r="B45" s="34"/>
      <c r="C45" s="61">
        <v>882954.53000000457</v>
      </c>
      <c r="D45" s="61">
        <v>789366.87999999977</v>
      </c>
      <c r="E45" s="61">
        <v>921427.67000000668</v>
      </c>
      <c r="F45" s="61">
        <v>852730.95000000542</v>
      </c>
      <c r="G45" s="61">
        <v>879061.38000000571</v>
      </c>
      <c r="H45" s="61">
        <v>890253.53000000527</v>
      </c>
      <c r="I45" s="61">
        <v>960205.92000000703</v>
      </c>
      <c r="J45" s="61">
        <v>927981.29000000702</v>
      </c>
      <c r="K45" s="61">
        <v>909911.89000000432</v>
      </c>
      <c r="L45" s="61">
        <v>940756.67000000679</v>
      </c>
      <c r="M45" s="61">
        <v>924014.73000000417</v>
      </c>
      <c r="N45" s="61">
        <v>940863.4000000048</v>
      </c>
      <c r="O45" s="60"/>
      <c r="P45" s="114">
        <f t="shared" si="3"/>
        <v>10819528.840000061</v>
      </c>
    </row>
    <row r="46" spans="1:16">
      <c r="A46" s="35" t="s">
        <v>10</v>
      </c>
      <c r="B46" s="34"/>
      <c r="C46" s="61">
        <v>245251.08000000028</v>
      </c>
      <c r="D46" s="61">
        <v>208900.08999999959</v>
      </c>
      <c r="E46" s="61">
        <v>245856.95000000048</v>
      </c>
      <c r="F46" s="61">
        <v>239005.96999999991</v>
      </c>
      <c r="G46" s="61">
        <v>248900.46000000031</v>
      </c>
      <c r="H46" s="61">
        <v>225329.52999999997</v>
      </c>
      <c r="I46" s="61">
        <v>247255.04000000024</v>
      </c>
      <c r="J46" s="61">
        <v>238687.60000000003</v>
      </c>
      <c r="K46" s="61">
        <v>242303.50000000006</v>
      </c>
      <c r="L46" s="61">
        <v>246536.9700000002</v>
      </c>
      <c r="M46" s="61">
        <v>224542.49999999968</v>
      </c>
      <c r="N46" s="61">
        <v>244907.13000000009</v>
      </c>
      <c r="O46" s="60"/>
      <c r="P46" s="114">
        <f t="shared" si="3"/>
        <v>2857476.8200000008</v>
      </c>
    </row>
    <row r="47" spans="1:16">
      <c r="A47" s="35" t="s">
        <v>11</v>
      </c>
      <c r="B47" s="34"/>
      <c r="C47" s="61">
        <v>273236.15000000043</v>
      </c>
      <c r="D47" s="61">
        <v>245036.79999999932</v>
      </c>
      <c r="E47" s="61">
        <v>266486.29000000062</v>
      </c>
      <c r="F47" s="61">
        <v>260031.91000000041</v>
      </c>
      <c r="G47" s="61">
        <v>266523.69000000047</v>
      </c>
      <c r="H47" s="61">
        <v>282820.56000000046</v>
      </c>
      <c r="I47" s="61">
        <v>292619.67000000033</v>
      </c>
      <c r="J47" s="61">
        <v>281172.84000000055</v>
      </c>
      <c r="K47" s="61">
        <v>276235.98000000051</v>
      </c>
      <c r="L47" s="61">
        <v>296113.8000000001</v>
      </c>
      <c r="M47" s="61">
        <v>283245.81999999995</v>
      </c>
      <c r="N47" s="61">
        <v>305796.10000000009</v>
      </c>
      <c r="O47" s="60"/>
      <c r="P47" s="114">
        <f t="shared" si="3"/>
        <v>3329319.6100000036</v>
      </c>
    </row>
    <row r="48" spans="1:16" ht="13.5" thickBot="1">
      <c r="A48" s="36" t="s">
        <v>12</v>
      </c>
      <c r="B48" s="37"/>
      <c r="C48" s="61">
        <v>198253.78000000017</v>
      </c>
      <c r="D48" s="61">
        <v>174225.82999999973</v>
      </c>
      <c r="E48" s="61">
        <v>185331.96000000014</v>
      </c>
      <c r="F48" s="61">
        <v>190488.20000000019</v>
      </c>
      <c r="G48" s="61">
        <v>188982.65000000008</v>
      </c>
      <c r="H48" s="61">
        <v>197204.06000000014</v>
      </c>
      <c r="I48" s="61">
        <v>196061.9300000002</v>
      </c>
      <c r="J48" s="61">
        <v>194102.49000000022</v>
      </c>
      <c r="K48" s="61">
        <v>199913.69000000018</v>
      </c>
      <c r="L48" s="61">
        <v>197419.47000000018</v>
      </c>
      <c r="M48" s="61">
        <v>182596.73</v>
      </c>
      <c r="N48" s="61">
        <v>190948.23000000021</v>
      </c>
      <c r="O48" s="62"/>
      <c r="P48" s="115">
        <f t="shared" si="3"/>
        <v>2295529.0200000014</v>
      </c>
    </row>
    <row r="49" spans="1:16" ht="13.5" thickBot="1">
      <c r="A49" s="38" t="s">
        <v>0</v>
      </c>
      <c r="B49" s="20"/>
      <c r="C49" s="7">
        <f t="shared" ref="C49:N49" si="4">SUM(C36:C48)</f>
        <v>3938869.2200000086</v>
      </c>
      <c r="D49" s="7">
        <f t="shared" si="4"/>
        <v>3567085.6699999929</v>
      </c>
      <c r="E49" s="7">
        <f t="shared" si="4"/>
        <v>3929809.7100000121</v>
      </c>
      <c r="F49" s="7">
        <f t="shared" si="4"/>
        <v>3859979.2100000111</v>
      </c>
      <c r="G49" s="7">
        <f t="shared" si="4"/>
        <v>3934508.7400000114</v>
      </c>
      <c r="H49" s="7">
        <f t="shared" si="4"/>
        <v>3986304.2600000105</v>
      </c>
      <c r="I49" s="7">
        <f t="shared" si="4"/>
        <v>4188731.1700000106</v>
      </c>
      <c r="J49" s="7">
        <f t="shared" si="4"/>
        <v>4053706.2000000123</v>
      </c>
      <c r="K49" s="7">
        <f t="shared" si="4"/>
        <v>4107816.5000000093</v>
      </c>
      <c r="L49" s="7">
        <f t="shared" si="4"/>
        <v>4240172.1800000118</v>
      </c>
      <c r="M49" s="7">
        <f t="shared" si="4"/>
        <v>4010291.7300000046</v>
      </c>
      <c r="N49" s="7">
        <f t="shared" si="4"/>
        <v>4248669.9000000078</v>
      </c>
      <c r="O49" s="7"/>
      <c r="P49" s="116">
        <f t="shared" si="3"/>
        <v>48065944.490000099</v>
      </c>
    </row>
    <row r="50" spans="1:16" ht="13.5" thickBo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 ht="12" customHeight="1" thickBot="1">
      <c r="A51" s="19" t="s">
        <v>25</v>
      </c>
      <c r="B51" s="39"/>
      <c r="C51" s="40" t="s">
        <v>35</v>
      </c>
      <c r="D51" s="40" t="s">
        <v>36</v>
      </c>
      <c r="E51" s="40" t="s">
        <v>37</v>
      </c>
      <c r="F51" s="40" t="s">
        <v>38</v>
      </c>
      <c r="G51" s="40" t="s">
        <v>39</v>
      </c>
      <c r="H51" s="40" t="s">
        <v>40</v>
      </c>
      <c r="I51" s="40" t="s">
        <v>41</v>
      </c>
      <c r="J51" s="40" t="s">
        <v>42</v>
      </c>
      <c r="K51" s="40" t="s">
        <v>43</v>
      </c>
      <c r="L51" s="40" t="s">
        <v>44</v>
      </c>
      <c r="M51" s="40" t="s">
        <v>45</v>
      </c>
      <c r="N51" s="40" t="s">
        <v>46</v>
      </c>
      <c r="O51" s="40"/>
      <c r="P51" s="24" t="s">
        <v>0</v>
      </c>
    </row>
    <row r="52" spans="1:16">
      <c r="A52" s="33" t="s">
        <v>15</v>
      </c>
      <c r="B52" s="41"/>
      <c r="C52" s="154">
        <v>1823227.9100000001</v>
      </c>
      <c r="D52" s="154">
        <v>1667185.06</v>
      </c>
      <c r="E52" s="154">
        <v>1809458.93</v>
      </c>
      <c r="F52" s="154">
        <v>1826076.8699999999</v>
      </c>
      <c r="G52" s="154">
        <v>1877473.41</v>
      </c>
      <c r="H52" s="154">
        <v>1803186.92</v>
      </c>
      <c r="I52" s="154">
        <v>1960407.78</v>
      </c>
      <c r="J52" s="154">
        <v>1903895.0000000016</v>
      </c>
      <c r="K52" s="154">
        <v>1846926.6900000009</v>
      </c>
      <c r="L52" s="154">
        <v>2024672.6400000015</v>
      </c>
      <c r="M52" s="154">
        <v>1846482.6900000002</v>
      </c>
      <c r="N52" s="154">
        <v>1923109.8000000014</v>
      </c>
      <c r="O52" s="63"/>
      <c r="P52" s="150">
        <f>SUM(C52:O52)</f>
        <v>22312103.700000007</v>
      </c>
    </row>
    <row r="53" spans="1:16">
      <c r="A53" s="35" t="s">
        <v>16</v>
      </c>
      <c r="B53" s="41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63"/>
      <c r="P53" s="151"/>
    </row>
    <row r="54" spans="1:16">
      <c r="A54" s="35" t="s">
        <v>30</v>
      </c>
      <c r="B54" s="41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63"/>
      <c r="P54" s="151"/>
    </row>
    <row r="55" spans="1:16">
      <c r="A55" s="35" t="s">
        <v>17</v>
      </c>
      <c r="B55" s="41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63"/>
      <c r="P55" s="151"/>
    </row>
    <row r="56" spans="1:16">
      <c r="A56" s="35" t="s">
        <v>18</v>
      </c>
      <c r="B56" s="41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63"/>
      <c r="P56" s="151"/>
    </row>
    <row r="57" spans="1:16">
      <c r="A57" s="35" t="s">
        <v>19</v>
      </c>
      <c r="B57" s="41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63"/>
      <c r="P57" s="151"/>
    </row>
    <row r="58" spans="1:16">
      <c r="A58" s="35" t="s">
        <v>20</v>
      </c>
      <c r="B58" s="41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63"/>
      <c r="P58" s="151"/>
    </row>
    <row r="59" spans="1:16">
      <c r="A59" s="35" t="s">
        <v>21</v>
      </c>
      <c r="B59" s="41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63"/>
      <c r="P59" s="151"/>
    </row>
    <row r="60" spans="1:16">
      <c r="A60" s="35" t="s">
        <v>22</v>
      </c>
      <c r="B60" s="41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63"/>
      <c r="P60" s="151"/>
    </row>
    <row r="61" spans="1:16">
      <c r="A61" s="35" t="s">
        <v>23</v>
      </c>
      <c r="B61" s="41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63"/>
      <c r="P61" s="151"/>
    </row>
    <row r="62" spans="1:16" ht="13.5" thickBot="1">
      <c r="A62" s="36" t="s">
        <v>24</v>
      </c>
      <c r="B62" s="41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63"/>
      <c r="P62" s="152"/>
    </row>
    <row r="63" spans="1:16" ht="10.9" customHeight="1" thickBot="1">
      <c r="A63" s="92" t="s">
        <v>0</v>
      </c>
      <c r="B63" s="89"/>
      <c r="C63" s="90">
        <f t="shared" ref="C63:N63" si="5">SUM(C52)</f>
        <v>1823227.9100000001</v>
      </c>
      <c r="D63" s="90">
        <f t="shared" si="5"/>
        <v>1667185.06</v>
      </c>
      <c r="E63" s="90">
        <f t="shared" si="5"/>
        <v>1809458.93</v>
      </c>
      <c r="F63" s="90">
        <f t="shared" si="5"/>
        <v>1826076.8699999999</v>
      </c>
      <c r="G63" s="90">
        <f t="shared" si="5"/>
        <v>1877473.41</v>
      </c>
      <c r="H63" s="90">
        <f t="shared" si="5"/>
        <v>1803186.92</v>
      </c>
      <c r="I63" s="90">
        <f t="shared" si="5"/>
        <v>1960407.78</v>
      </c>
      <c r="J63" s="90">
        <f t="shared" si="5"/>
        <v>1903895.0000000016</v>
      </c>
      <c r="K63" s="90">
        <f t="shared" si="5"/>
        <v>1846926.6900000009</v>
      </c>
      <c r="L63" s="90">
        <f t="shared" si="5"/>
        <v>2024672.6400000015</v>
      </c>
      <c r="M63" s="90">
        <f t="shared" si="5"/>
        <v>1846482.6900000002</v>
      </c>
      <c r="N63" s="90">
        <f t="shared" si="5"/>
        <v>1923109.8000000014</v>
      </c>
      <c r="O63" s="90"/>
      <c r="P63" s="91">
        <f>SUM(C63:O63)</f>
        <v>22312103.700000007</v>
      </c>
    </row>
    <row r="64" spans="1:16" ht="19.899999999999999" customHeight="1" thickBo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ht="13.5" thickBot="1">
      <c r="A65" s="141" t="s">
        <v>13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3"/>
    </row>
    <row r="66" spans="1:16" ht="13.5" thickBo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ht="13.5" thickBot="1">
      <c r="A67" s="133" t="s">
        <v>33</v>
      </c>
      <c r="B67" s="144">
        <v>2015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6"/>
    </row>
    <row r="68" spans="1:16" ht="13.5" thickBot="1">
      <c r="A68" s="153"/>
      <c r="B68" s="13" t="s">
        <v>47</v>
      </c>
      <c r="C68" s="13" t="s">
        <v>35</v>
      </c>
      <c r="D68" s="13" t="s">
        <v>36</v>
      </c>
      <c r="E68" s="13" t="s">
        <v>37</v>
      </c>
      <c r="F68" s="13" t="s">
        <v>38</v>
      </c>
      <c r="G68" s="13" t="s">
        <v>39</v>
      </c>
      <c r="H68" s="13" t="s">
        <v>40</v>
      </c>
      <c r="I68" s="13" t="s">
        <v>41</v>
      </c>
      <c r="J68" s="13" t="s">
        <v>42</v>
      </c>
      <c r="K68" s="13" t="s">
        <v>43</v>
      </c>
      <c r="L68" s="13" t="s">
        <v>44</v>
      </c>
      <c r="M68" s="13" t="s">
        <v>45</v>
      </c>
      <c r="N68" s="13" t="s">
        <v>46</v>
      </c>
      <c r="O68" s="45" t="s">
        <v>48</v>
      </c>
      <c r="P68" s="14" t="s">
        <v>0</v>
      </c>
    </row>
    <row r="69" spans="1:16">
      <c r="A69" s="42" t="s">
        <v>1</v>
      </c>
      <c r="B69" s="64">
        <v>-7297.5900000000502</v>
      </c>
      <c r="C69" s="65">
        <v>222238.53</v>
      </c>
      <c r="D69" s="65">
        <v>214940.94</v>
      </c>
      <c r="E69" s="65">
        <v>213302.63</v>
      </c>
      <c r="F69" s="65">
        <v>214940.94</v>
      </c>
      <c r="G69" s="65">
        <v>214940.94</v>
      </c>
      <c r="H69" s="61">
        <v>215696.77</v>
      </c>
      <c r="I69" s="61">
        <v>214940.94</v>
      </c>
      <c r="J69" s="61">
        <v>215696.77</v>
      </c>
      <c r="K69" s="61">
        <v>215696.77</v>
      </c>
      <c r="L69" s="61">
        <v>225252.56</v>
      </c>
      <c r="M69" s="61">
        <v>225252.56</v>
      </c>
      <c r="N69" s="61">
        <v>225252.56</v>
      </c>
      <c r="O69" s="61">
        <v>0</v>
      </c>
      <c r="P69" s="97">
        <f t="shared" ref="P69:P82" si="6">SUM(B69:O69)</f>
        <v>2610855.3199999998</v>
      </c>
    </row>
    <row r="70" spans="1:16">
      <c r="A70" s="43" t="s">
        <v>2</v>
      </c>
      <c r="B70" s="66">
        <v>-16800.800000000199</v>
      </c>
      <c r="C70" s="67">
        <v>338648.32000000001</v>
      </c>
      <c r="D70" s="67">
        <v>319501.86</v>
      </c>
      <c r="E70" s="67">
        <v>244594.25</v>
      </c>
      <c r="F70" s="67">
        <v>324980.69</v>
      </c>
      <c r="G70" s="67">
        <v>323075.78000000003</v>
      </c>
      <c r="H70" s="67">
        <v>311491.24</v>
      </c>
      <c r="I70" s="61">
        <v>315720.48</v>
      </c>
      <c r="J70" s="61">
        <v>318742.46999999997</v>
      </c>
      <c r="K70" s="61">
        <v>328309.40999999997</v>
      </c>
      <c r="L70" s="61">
        <v>321940.19</v>
      </c>
      <c r="M70" s="61">
        <v>321940.19</v>
      </c>
      <c r="N70" s="61">
        <v>287799.15000000002</v>
      </c>
      <c r="O70" s="61">
        <v>15803.32</v>
      </c>
      <c r="P70" s="98">
        <f t="shared" si="6"/>
        <v>3755746.55</v>
      </c>
    </row>
    <row r="71" spans="1:16">
      <c r="A71" s="43" t="s">
        <v>3</v>
      </c>
      <c r="B71" s="66">
        <v>-14799.57</v>
      </c>
      <c r="C71" s="67">
        <v>167592.23000000001</v>
      </c>
      <c r="D71" s="67">
        <v>150764.14000000001</v>
      </c>
      <c r="E71" s="67">
        <v>152792.66</v>
      </c>
      <c r="F71" s="67">
        <v>149531.07999999999</v>
      </c>
      <c r="G71" s="67">
        <v>152792.66</v>
      </c>
      <c r="H71" s="61">
        <v>158609.31</v>
      </c>
      <c r="I71" s="61">
        <v>158731.29</v>
      </c>
      <c r="J71" s="61">
        <v>161822.58000000002</v>
      </c>
      <c r="K71" s="61">
        <v>143762.74000000002</v>
      </c>
      <c r="L71" s="61">
        <v>163169.84</v>
      </c>
      <c r="M71" s="61">
        <v>163169.84</v>
      </c>
      <c r="N71" s="61">
        <v>163169.84</v>
      </c>
      <c r="O71" s="61">
        <v>0</v>
      </c>
      <c r="P71" s="98">
        <f t="shared" si="6"/>
        <v>1871108.6400000004</v>
      </c>
    </row>
    <row r="72" spans="1:16">
      <c r="A72" s="43" t="s">
        <v>4</v>
      </c>
      <c r="B72" s="66">
        <v>-24113.629999999601</v>
      </c>
      <c r="C72" s="67">
        <v>407115.98</v>
      </c>
      <c r="D72" s="67">
        <v>383002.35</v>
      </c>
      <c r="E72" s="67">
        <v>326201.27</v>
      </c>
      <c r="F72" s="67">
        <v>383220.33</v>
      </c>
      <c r="G72" s="67">
        <v>360457.61</v>
      </c>
      <c r="H72" s="67">
        <v>364758.26</v>
      </c>
      <c r="I72" s="61">
        <v>406331.28</v>
      </c>
      <c r="J72" s="61">
        <v>407757.86</v>
      </c>
      <c r="K72" s="61">
        <v>358246.84</v>
      </c>
      <c r="L72" s="61">
        <v>400449.11</v>
      </c>
      <c r="M72" s="61">
        <v>400449.11</v>
      </c>
      <c r="N72" s="61">
        <v>361679.23</v>
      </c>
      <c r="O72" s="61">
        <v>19384.939999999999</v>
      </c>
      <c r="P72" s="98">
        <f t="shared" si="6"/>
        <v>4554940.540000001</v>
      </c>
    </row>
    <row r="73" spans="1:16">
      <c r="A73" s="43" t="s">
        <v>5</v>
      </c>
      <c r="B73" s="66">
        <v>-9062.4399999999405</v>
      </c>
      <c r="C73" s="67">
        <v>102551.38</v>
      </c>
      <c r="D73" s="67">
        <v>94674.06</v>
      </c>
      <c r="E73" s="67">
        <v>83305.84</v>
      </c>
      <c r="F73" s="67">
        <v>99238.09</v>
      </c>
      <c r="G73" s="67">
        <v>95787.96</v>
      </c>
      <c r="H73" s="61">
        <v>96568.53</v>
      </c>
      <c r="I73" s="61">
        <v>96568.53</v>
      </c>
      <c r="J73" s="61">
        <v>100804.06</v>
      </c>
      <c r="K73" s="61">
        <v>92333</v>
      </c>
      <c r="L73" s="61">
        <v>98695.23</v>
      </c>
      <c r="M73" s="61">
        <v>98695.23</v>
      </c>
      <c r="N73" s="61">
        <v>82125.070000000007</v>
      </c>
      <c r="O73" s="61">
        <v>8285.08</v>
      </c>
      <c r="P73" s="98">
        <f t="shared" si="6"/>
        <v>1140569.6200000001</v>
      </c>
    </row>
    <row r="74" spans="1:16">
      <c r="A74" s="43" t="s">
        <v>6</v>
      </c>
      <c r="B74" s="66">
        <v>-34615.880000000201</v>
      </c>
      <c r="C74" s="67">
        <v>426307.84000000003</v>
      </c>
      <c r="D74" s="67">
        <v>359685.64</v>
      </c>
      <c r="E74" s="67">
        <v>316885.7</v>
      </c>
      <c r="F74" s="67">
        <v>421498.11</v>
      </c>
      <c r="G74" s="67">
        <v>359804.74</v>
      </c>
      <c r="H74" s="61">
        <v>413385.91000000003</v>
      </c>
      <c r="I74" s="61">
        <v>394983.07</v>
      </c>
      <c r="J74" s="61">
        <v>401978.38</v>
      </c>
      <c r="K74" s="61">
        <v>401978.38</v>
      </c>
      <c r="L74" s="61">
        <v>396503.2</v>
      </c>
      <c r="M74" s="61">
        <v>396503.2</v>
      </c>
      <c r="N74" s="61">
        <v>396503.2</v>
      </c>
      <c r="O74" s="61">
        <v>0</v>
      </c>
      <c r="P74" s="98">
        <f t="shared" si="6"/>
        <v>4651401.4899999993</v>
      </c>
    </row>
    <row r="75" spans="1:16">
      <c r="A75" s="43" t="s">
        <v>29</v>
      </c>
      <c r="B75" s="66">
        <v>0</v>
      </c>
      <c r="C75" s="6">
        <v>283814.35000000003</v>
      </c>
      <c r="D75" s="6">
        <v>283814.35000000003</v>
      </c>
      <c r="E75" s="6">
        <v>283814.35000000003</v>
      </c>
      <c r="F75" s="6">
        <v>283814.34999999998</v>
      </c>
      <c r="G75" s="6">
        <v>283814.34999999998</v>
      </c>
      <c r="H75" s="67">
        <v>283814.34999999998</v>
      </c>
      <c r="I75" s="61">
        <v>337445.74</v>
      </c>
      <c r="J75" s="61">
        <v>351889.19</v>
      </c>
      <c r="K75" s="61">
        <v>328624.82</v>
      </c>
      <c r="L75" s="61">
        <v>327157.71999999997</v>
      </c>
      <c r="M75" s="61">
        <v>342918.12</v>
      </c>
      <c r="N75" s="61">
        <v>285079.5</v>
      </c>
      <c r="O75" s="61">
        <v>156.21</v>
      </c>
      <c r="P75" s="98">
        <f t="shared" si="6"/>
        <v>3676157.4000000004</v>
      </c>
    </row>
    <row r="76" spans="1:16">
      <c r="A76" s="43" t="s">
        <v>7</v>
      </c>
      <c r="B76" s="66">
        <v>-31994.7400000009</v>
      </c>
      <c r="C76" s="67">
        <v>316021.01</v>
      </c>
      <c r="D76" s="67">
        <v>289672.93</v>
      </c>
      <c r="E76" s="67">
        <v>236994.72</v>
      </c>
      <c r="F76" s="67">
        <v>315119.18</v>
      </c>
      <c r="G76" s="67">
        <v>288520.67</v>
      </c>
      <c r="H76" s="68">
        <v>291349.62</v>
      </c>
      <c r="I76" s="68">
        <v>291349.62</v>
      </c>
      <c r="J76" s="68">
        <v>296460.23</v>
      </c>
      <c r="K76" s="68">
        <v>286239.01</v>
      </c>
      <c r="L76" s="68">
        <v>298019.38</v>
      </c>
      <c r="M76" s="68">
        <v>305670.09999999998</v>
      </c>
      <c r="N76" s="68">
        <v>301844.74</v>
      </c>
      <c r="O76" s="61">
        <v>0</v>
      </c>
      <c r="P76" s="98">
        <f t="shared" si="6"/>
        <v>3485266.4699999988</v>
      </c>
    </row>
    <row r="77" spans="1:16">
      <c r="A77" s="43" t="s">
        <v>8</v>
      </c>
      <c r="B77" s="66">
        <v>-1058.5</v>
      </c>
      <c r="C77" s="67">
        <v>144503.81</v>
      </c>
      <c r="D77" s="67">
        <v>143445.31</v>
      </c>
      <c r="E77" s="67">
        <v>143445.31</v>
      </c>
      <c r="F77" s="67">
        <v>143445.31</v>
      </c>
      <c r="G77" s="67">
        <v>143445.31</v>
      </c>
      <c r="H77" s="61">
        <v>145633.60000000001</v>
      </c>
      <c r="I77" s="61">
        <v>145633.60000000001</v>
      </c>
      <c r="J77" s="61">
        <v>145633.60000000001</v>
      </c>
      <c r="K77" s="61">
        <v>145633.60000000001</v>
      </c>
      <c r="L77" s="61">
        <v>160349.4</v>
      </c>
      <c r="M77" s="61">
        <v>160349.4</v>
      </c>
      <c r="N77" s="61">
        <v>160349.4</v>
      </c>
      <c r="O77" s="61">
        <v>0</v>
      </c>
      <c r="P77" s="98">
        <f t="shared" si="6"/>
        <v>1780809.15</v>
      </c>
    </row>
    <row r="78" spans="1:16">
      <c r="A78" s="43" t="s">
        <v>9</v>
      </c>
      <c r="B78" s="66">
        <v>0</v>
      </c>
      <c r="C78" s="6">
        <v>823991.35</v>
      </c>
      <c r="D78" s="6">
        <v>823991.35</v>
      </c>
      <c r="E78" s="69">
        <v>754742.41</v>
      </c>
      <c r="F78" s="6">
        <v>858615.82</v>
      </c>
      <c r="G78" s="6">
        <v>823991.35</v>
      </c>
      <c r="H78" s="61">
        <v>824927.13</v>
      </c>
      <c r="I78" s="61">
        <v>824927.13</v>
      </c>
      <c r="J78" s="61">
        <v>824927.13</v>
      </c>
      <c r="K78" s="61">
        <v>824927.13</v>
      </c>
      <c r="L78" s="61">
        <v>889413.89</v>
      </c>
      <c r="M78" s="61">
        <v>889413.89</v>
      </c>
      <c r="N78" s="61">
        <v>889413.89</v>
      </c>
      <c r="O78" s="61">
        <v>0</v>
      </c>
      <c r="P78" s="98">
        <f t="shared" si="6"/>
        <v>10053282.470000001</v>
      </c>
    </row>
    <row r="79" spans="1:16">
      <c r="A79" s="43" t="s">
        <v>10</v>
      </c>
      <c r="B79" s="66">
        <v>0</v>
      </c>
      <c r="C79" s="6">
        <v>208353.97999999998</v>
      </c>
      <c r="D79" s="6">
        <v>208353.97999999998</v>
      </c>
      <c r="E79" s="6">
        <v>208353.97999999998</v>
      </c>
      <c r="F79" s="6">
        <v>208353.98</v>
      </c>
      <c r="G79" s="6">
        <v>208353.98</v>
      </c>
      <c r="H79" s="61">
        <v>212838.54</v>
      </c>
      <c r="I79" s="61">
        <v>212838.54</v>
      </c>
      <c r="J79" s="61">
        <v>208353.98</v>
      </c>
      <c r="K79" s="61">
        <v>208353.98</v>
      </c>
      <c r="L79" s="61">
        <v>240127.54</v>
      </c>
      <c r="M79" s="61">
        <v>224542.5</v>
      </c>
      <c r="N79" s="61">
        <v>224542.5</v>
      </c>
      <c r="O79" s="61">
        <v>15585.04</v>
      </c>
      <c r="P79" s="98">
        <f t="shared" si="6"/>
        <v>2588952.52</v>
      </c>
    </row>
    <row r="80" spans="1:16">
      <c r="A80" s="43" t="s">
        <v>11</v>
      </c>
      <c r="B80" s="66">
        <v>-11717.81</v>
      </c>
      <c r="C80" s="67">
        <v>290207.05</v>
      </c>
      <c r="D80" s="67">
        <v>267983.06</v>
      </c>
      <c r="E80" s="67">
        <v>216837.45</v>
      </c>
      <c r="F80" s="67">
        <v>287935.78000000003</v>
      </c>
      <c r="G80" s="61">
        <v>266523.69</v>
      </c>
      <c r="H80" s="61">
        <v>300230.76</v>
      </c>
      <c r="I80" s="61">
        <v>225248.91</v>
      </c>
      <c r="J80" s="61">
        <v>321995.42</v>
      </c>
      <c r="K80" s="61">
        <v>237691.65</v>
      </c>
      <c r="L80" s="61">
        <v>276235.98</v>
      </c>
      <c r="M80" s="61">
        <v>284650.32</v>
      </c>
      <c r="N80" s="61">
        <v>280443.15000000002</v>
      </c>
      <c r="O80" s="61">
        <v>0</v>
      </c>
      <c r="P80" s="98">
        <f t="shared" si="6"/>
        <v>3244265.4099999997</v>
      </c>
    </row>
    <row r="81" spans="1:16" ht="13.5" thickBot="1">
      <c r="A81" s="44" t="s">
        <v>12</v>
      </c>
      <c r="B81" s="53">
        <v>-1464.7700000001601</v>
      </c>
      <c r="C81" s="70">
        <v>208882.22</v>
      </c>
      <c r="D81" s="70">
        <v>189090.11</v>
      </c>
      <c r="E81" s="70">
        <v>150197.88</v>
      </c>
      <c r="F81" s="70">
        <v>196438.09</v>
      </c>
      <c r="G81" s="70">
        <v>195644.44</v>
      </c>
      <c r="H81" s="54">
        <v>187477.1</v>
      </c>
      <c r="I81" s="61">
        <v>205425.47</v>
      </c>
      <c r="J81" s="61">
        <v>206275.31999999998</v>
      </c>
      <c r="K81" s="61">
        <v>186598.72999999998</v>
      </c>
      <c r="L81" s="61">
        <v>197228.15</v>
      </c>
      <c r="M81" s="61">
        <v>197228.15</v>
      </c>
      <c r="N81" s="61">
        <v>167965.31</v>
      </c>
      <c r="O81" s="61">
        <v>8351.5</v>
      </c>
      <c r="P81" s="99">
        <f t="shared" si="6"/>
        <v>2295337.6999999997</v>
      </c>
    </row>
    <row r="82" spans="1:16" ht="13.5" thickBot="1">
      <c r="A82" s="38" t="s">
        <v>0</v>
      </c>
      <c r="B82" s="51">
        <f t="shared" ref="B82:O82" si="7">SUM(B69:B81)</f>
        <v>-152925.73000000106</v>
      </c>
      <c r="C82" s="51">
        <f t="shared" si="7"/>
        <v>3940228.0500000003</v>
      </c>
      <c r="D82" s="51">
        <f t="shared" si="7"/>
        <v>3728920.08</v>
      </c>
      <c r="E82" s="51">
        <f t="shared" si="7"/>
        <v>3331468.45</v>
      </c>
      <c r="F82" s="52">
        <f t="shared" si="7"/>
        <v>3887131.75</v>
      </c>
      <c r="G82" s="52">
        <f t="shared" si="7"/>
        <v>3717153.48</v>
      </c>
      <c r="H82" s="52">
        <f t="shared" si="7"/>
        <v>3806781.1200000006</v>
      </c>
      <c r="I82" s="52">
        <f t="shared" si="7"/>
        <v>3830144.6000000006</v>
      </c>
      <c r="J82" s="52">
        <f t="shared" si="7"/>
        <v>3962336.9899999998</v>
      </c>
      <c r="K82" s="52">
        <f t="shared" si="7"/>
        <v>3758396.06</v>
      </c>
      <c r="L82" s="52">
        <f t="shared" si="7"/>
        <v>3994542.19</v>
      </c>
      <c r="M82" s="52">
        <f t="shared" si="7"/>
        <v>4010782.61</v>
      </c>
      <c r="N82" s="52">
        <f t="shared" si="7"/>
        <v>3826167.54</v>
      </c>
      <c r="O82" s="51">
        <f t="shared" si="7"/>
        <v>67566.09</v>
      </c>
      <c r="P82" s="100">
        <f t="shared" si="6"/>
        <v>45708693.280000001</v>
      </c>
    </row>
    <row r="83" spans="1:16" ht="13.5" thickBo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ht="13.5" thickBot="1">
      <c r="A84" s="141" t="s">
        <v>26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3"/>
    </row>
    <row r="85" spans="1:16" ht="13.5" thickBo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>
      <c r="A86" s="46" t="s">
        <v>32</v>
      </c>
      <c r="B86" s="47" t="s">
        <v>47</v>
      </c>
      <c r="C86" s="47" t="s">
        <v>35</v>
      </c>
      <c r="D86" s="47" t="s">
        <v>36</v>
      </c>
      <c r="E86" s="47" t="s">
        <v>37</v>
      </c>
      <c r="F86" s="47" t="s">
        <v>38</v>
      </c>
      <c r="G86" s="47" t="s">
        <v>39</v>
      </c>
      <c r="H86" s="47" t="s">
        <v>40</v>
      </c>
      <c r="I86" s="47" t="s">
        <v>41</v>
      </c>
      <c r="J86" s="47" t="s">
        <v>42</v>
      </c>
      <c r="K86" s="47" t="s">
        <v>43</v>
      </c>
      <c r="L86" s="47" t="s">
        <v>44</v>
      </c>
      <c r="M86" s="47" t="s">
        <v>45</v>
      </c>
      <c r="N86" s="47" t="s">
        <v>46</v>
      </c>
      <c r="O86" s="48" t="s">
        <v>48</v>
      </c>
      <c r="P86" s="49" t="s">
        <v>0</v>
      </c>
    </row>
    <row r="87" spans="1:16" ht="13.5" thickBot="1">
      <c r="A87" s="50" t="s">
        <v>14</v>
      </c>
      <c r="B87" s="53">
        <v>0</v>
      </c>
      <c r="C87" s="54">
        <v>1734013.94</v>
      </c>
      <c r="D87" s="54">
        <v>1734013.94</v>
      </c>
      <c r="E87" s="54">
        <v>1667185.06</v>
      </c>
      <c r="F87" s="54">
        <v>1800842.82</v>
      </c>
      <c r="G87" s="54">
        <v>1734013.94</v>
      </c>
      <c r="H87" s="55">
        <v>1789534.68</v>
      </c>
      <c r="I87" s="55">
        <v>1720479.18</v>
      </c>
      <c r="J87" s="55">
        <v>1720479.18</v>
      </c>
      <c r="K87" s="55">
        <v>1696344.38</v>
      </c>
      <c r="L87" s="55">
        <v>1871061.49</v>
      </c>
      <c r="M87" s="55">
        <v>1914001.61</v>
      </c>
      <c r="N87" s="55">
        <v>1846482.69</v>
      </c>
      <c r="O87" s="55">
        <v>33781.459999999963</v>
      </c>
      <c r="P87" s="56">
        <f>SUM(B87:O87)</f>
        <v>21262234.369999997</v>
      </c>
    </row>
    <row r="89" spans="1:16">
      <c r="A89" s="87" t="s">
        <v>52</v>
      </c>
    </row>
    <row r="90" spans="1:16">
      <c r="A90" s="4" t="s">
        <v>53</v>
      </c>
    </row>
    <row r="91" spans="1:16" ht="15">
      <c r="A91" s="4" t="s">
        <v>54</v>
      </c>
    </row>
  </sheetData>
  <mergeCells count="35">
    <mergeCell ref="G52:G62"/>
    <mergeCell ref="H52:H62"/>
    <mergeCell ref="I52:I62"/>
    <mergeCell ref="J52:J62"/>
    <mergeCell ref="K52:K62"/>
    <mergeCell ref="A84:P84"/>
    <mergeCell ref="B3:P3"/>
    <mergeCell ref="B34:P34"/>
    <mergeCell ref="B67:P67"/>
    <mergeCell ref="P52:P62"/>
    <mergeCell ref="A65:P65"/>
    <mergeCell ref="A67:A68"/>
    <mergeCell ref="C52:C62"/>
    <mergeCell ref="D52:D62"/>
    <mergeCell ref="E52:E62"/>
    <mergeCell ref="F52:F62"/>
    <mergeCell ref="P21:P31"/>
    <mergeCell ref="A34:A35"/>
    <mergeCell ref="N52:N62"/>
    <mergeCell ref="L52:L62"/>
    <mergeCell ref="M52:M62"/>
    <mergeCell ref="A1:P1"/>
    <mergeCell ref="A3:A4"/>
    <mergeCell ref="C21:C31"/>
    <mergeCell ref="D21:D31"/>
    <mergeCell ref="E21:E31"/>
    <mergeCell ref="F21:F31"/>
    <mergeCell ref="G21:G31"/>
    <mergeCell ref="H21:H31"/>
    <mergeCell ref="I21:I31"/>
    <mergeCell ref="J21:J31"/>
    <mergeCell ref="K21:K31"/>
    <mergeCell ref="M21:M31"/>
    <mergeCell ref="N21:N31"/>
    <mergeCell ref="L21:L31"/>
  </mergeCells>
  <printOptions horizontalCentered="1" verticalCentered="1"/>
  <pageMargins left="0" right="0" top="0.59055118110236227" bottom="0.19685039370078741" header="0.51181102362204722" footer="0.51181102362204722"/>
  <pageSetup scale="70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Total-jan á dez</vt:lpstr>
      <vt:lpstr>Mês á Mês-jan á dez-15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remorlc</cp:lastModifiedBy>
  <cp:lastPrinted>2016-05-06T13:50:19Z</cp:lastPrinted>
  <dcterms:created xsi:type="dcterms:W3CDTF">2009-06-22T19:09:32Z</dcterms:created>
  <dcterms:modified xsi:type="dcterms:W3CDTF">2016-05-10T13:00:38Z</dcterms:modified>
</cp:coreProperties>
</file>