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ced" sheetId="1" state="visible" r:id="rId2"/>
  </sheets>
  <definedNames>
    <definedName function="false" hidden="false" localSheetId="0" name="_xlnm.Print_Titles" vbProcedure="false">proced!$1:$7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<sst xmlns="http://schemas.openxmlformats.org/spreadsheetml/2006/main" count="905" uniqueCount="320">
  <si>
    <t xml:space="preserve">ESTADO DE SANTA CATARINA</t>
  </si>
  <si>
    <t xml:space="preserve">Procedimentos da Campanha
de Cirurgias Eletivas</t>
  </si>
  <si>
    <t xml:space="preserve">SECRETARIA DE ESTADO DA SAÚDE</t>
  </si>
  <si>
    <t xml:space="preserve">DIRETORIA DE PLANEJAMENTO, CONTROLE E AVALIAÇÃO</t>
  </si>
  <si>
    <t xml:space="preserve">GERÊNCIA DE CONTROLE E AVALIAÇÃO DE SISTEMAS DE SAÚDE</t>
  </si>
  <si>
    <t xml:space="preserve">Anexo 01</t>
  </si>
  <si>
    <t xml:space="preserve">ESPECIALIDADE</t>
  </si>
  <si>
    <t xml:space="preserve">CÓD. PROCED.</t>
  </si>
  <si>
    <t xml:space="preserve">NOM.PROCED.</t>
  </si>
  <si>
    <t xml:space="preserve">RELAÇÃO</t>
  </si>
  <si>
    <t xml:space="preserve">VALOR</t>
  </si>
  <si>
    <t xml:space="preserve">PRÊMIO</t>
  </si>
  <si>
    <t xml:space="preserve">GERAL</t>
  </si>
  <si>
    <t xml:space="preserve">EXTIRPACAO E SUPRESSAO DE LESAO DE PELE E DE TECIDO CELULAR SUBCUTANEO</t>
  </si>
  <si>
    <t xml:space="preserve">ESTADO</t>
  </si>
  <si>
    <t xml:space="preserve">HERNIOPLASTIA RECIDIVANTE</t>
  </si>
  <si>
    <t xml:space="preserve">IEXERESE DE CISTO SACRO-COCCIGEO</t>
  </si>
  <si>
    <t xml:space="preserve">MINISTÉRIO e ESTADO</t>
  </si>
  <si>
    <t xml:space="preserve">TRATAMENTO CIRURGICO DE VARIZES UNILATERAL)</t>
  </si>
  <si>
    <t xml:space="preserve">TRATAMENTO CIRURGICO DE VARIZES BILATERAL)</t>
  </si>
  <si>
    <t xml:space="preserve">FISTULECTOMIA / FISTULOTOMIA ANAL</t>
  </si>
  <si>
    <t xml:space="preserve">HEMORROIDECTOMIA</t>
  </si>
  <si>
    <t xml:space="preserve">HERNIOPLASTIA UMBILICAL</t>
  </si>
  <si>
    <t xml:space="preserve">COLECISTECTOMIA</t>
  </si>
  <si>
    <t xml:space="preserve">COLECISTECTOMIA VIDEOLAPAROSCOPICA</t>
  </si>
  <si>
    <t xml:space="preserve">HERNIOPLASTIA EPIGASTRICA</t>
  </si>
  <si>
    <t xml:space="preserve">HERNIOPLASTIA INCISIONAL</t>
  </si>
  <si>
    <t xml:space="preserve">HERNIOPLASTIA INGUINAL (BILATERAL)</t>
  </si>
  <si>
    <t xml:space="preserve">HERNIOPLASTIA INGUINAL 1 CRURAL (UNILATERAL)</t>
  </si>
  <si>
    <t xml:space="preserve">APENDICECTOMIA VIDEOLAPAROSCOPICA</t>
  </si>
  <si>
    <t xml:space="preserve">MINISTÉRIO</t>
  </si>
  <si>
    <t xml:space="preserve">COLECTOMIA VIDEOLAPAROSCOPICA</t>
  </si>
  <si>
    <t xml:space="preserve">COLEDOCOTOMIA VIDEOLAPAROSCOPICA</t>
  </si>
  <si>
    <t xml:space="preserve">PANCREATECTOMIA VIDEOLAPAROSCOPICA</t>
  </si>
  <si>
    <t xml:space="preserve">HERNIOPLASTIA EPIGASTRICA VIDEOLAPAROSCOPICA</t>
  </si>
  <si>
    <t xml:space="preserve">HERNIORRAFIA INGUINAL VIDEOLAPAROSCOPICA</t>
  </si>
  <si>
    <t xml:space="preserve">HERNIORRAFIA UMBILICAL VIDEOLAPAROSCOPICA</t>
  </si>
  <si>
    <t xml:space="preserve">Custo Médio do Grupo</t>
  </si>
  <si>
    <t xml:space="preserve">GINECOLOGIA</t>
  </si>
  <si>
    <t xml:space="preserve">CURETAGEM SEMIOTICA C/ OU S/ DILATACAO DO COLO DO UTERO</t>
  </si>
  <si>
    <t xml:space="preserve">CONIZACAO</t>
  </si>
  <si>
    <t xml:space="preserve">EXERESE DE GLANDULA DE BARTHOLIN / SKENE</t>
  </si>
  <si>
    <t xml:space="preserve">COLPOPERINEOPLASTIA ANTERIOR E POSTERIOR C/ AMPUTACAO DE COLO</t>
  </si>
  <si>
    <t xml:space="preserve">HISTERECTOMIA (POR VIA VAGINAL</t>
  </si>
  <si>
    <t xml:space="preserve">HISTERECTOMIA C/ ANEXECTOMIA I / BILATERAL)</t>
  </si>
  <si>
    <t xml:space="preserve">HISTERECTOMIA SUBTOTAL</t>
  </si>
  <si>
    <t xml:space="preserve">HISTERECTOMIA TOTAL</t>
  </si>
  <si>
    <t xml:space="preserve">LAQUEADURA TUBARIA</t>
  </si>
  <si>
    <t xml:space="preserve">OOFORECTOMIA / OOFOROPLASTIA</t>
  </si>
  <si>
    <t xml:space="preserve">COLPOPERINEOPLASTIA ANTERIOR E POSTERIOR</t>
  </si>
  <si>
    <t xml:space="preserve">TRATAMENTO CIRURGICO DE INCONTINENCIA URINARIA POR VIA VAGINAL</t>
  </si>
  <si>
    <t xml:space="preserve">PLASTICA MAMARIA FEMININA NAO ESTETICA</t>
  </si>
  <si>
    <t xml:space="preserve">CERCLAGEM DE COLO DO UTERO</t>
  </si>
  <si>
    <t xml:space="preserve">CURETAGEM UTERINA EM MOLA HIDATIFORME</t>
  </si>
  <si>
    <t xml:space="preserve">HISTEROSCOPIA CIRURGICA C/ RESSECTOSCOPIO</t>
  </si>
  <si>
    <t xml:space="preserve">MIOMECTOMIA</t>
  </si>
  <si>
    <t xml:space="preserve">MIOMECTOMIA VIDEOLAPAROSCOPICA</t>
  </si>
  <si>
    <t xml:space="preserve">SALPINGECTOMIA UNI / BILATERAL</t>
  </si>
  <si>
    <t xml:space="preserve">SALPINGECTOMIA VIDEOLAPAROSCOPICA</t>
  </si>
  <si>
    <t xml:space="preserve">SALPINGOPLASTIA</t>
  </si>
  <si>
    <t xml:space="preserve">SALPINGOPLASTIA VIDEOLAPAROSCOPICA</t>
  </si>
  <si>
    <t xml:space="preserve">ALARGAMENTO DA ENTRADA VAGINAL</t>
  </si>
  <si>
    <t xml:space="preserve">COLPECTOMIA</t>
  </si>
  <si>
    <t xml:space="preserve">COLPOCLEISE (CIRURGIA DE LE FORT)</t>
  </si>
  <si>
    <t xml:space="preserve">COLPOPERINEOCLEISE</t>
  </si>
  <si>
    <t xml:space="preserve">COLPOPERINEOPLASTIA POSTERIOR</t>
  </si>
  <si>
    <t xml:space="preserve">COLPOPERINEORRAFIA NAO OBSTETRICA</t>
  </si>
  <si>
    <t xml:space="preserve">COLPOPLASTIA ANTERIOR</t>
  </si>
  <si>
    <t xml:space="preserve">EXERESE DE CISTO VAGINAL</t>
  </si>
  <si>
    <t xml:space="preserve">MARSUPIALIZACAO DE GLANDULA DE BARTOLIN</t>
  </si>
  <si>
    <t xml:space="preserve">OPERACAO DE BURCH</t>
  </si>
  <si>
    <t xml:space="preserve">RECONSTRUCAO DA VAGINA</t>
  </si>
  <si>
    <t xml:space="preserve">TRATAMENTO CIRURGICO DE COAPTACAO DE NINFAS</t>
  </si>
  <si>
    <t xml:space="preserve">TRATAMENTO CIRURGICO DE FISTULA RETO-VAGINAL</t>
  </si>
  <si>
    <t xml:space="preserve">TRATAMENTO CIRURGICO DE FISTULA VESICO-VAGINAL</t>
  </si>
  <si>
    <t xml:space="preserve">TRATAMENTO CIRURGICO DE HIPERTROFIA DOS PEQUENOS LABIOS</t>
  </si>
  <si>
    <t xml:space="preserve">TRATAMENTO CIRURGICO DE VAGINA SEPTADA / ATRESICA</t>
  </si>
  <si>
    <t xml:space="preserve">VULVECTOMIA SIMPLES</t>
  </si>
  <si>
    <t xml:space="preserve">MULTIPLA</t>
  </si>
  <si>
    <t xml:space="preserve">TRATAMENTO C/ CIRURGIAS MULTIPLAS</t>
  </si>
  <si>
    <t xml:space="preserve">OFTALMO</t>
  </si>
  <si>
    <t xml:space="preserve">CORRECAO CIRURGICA DE ESTRABISMO (ACIMA DE 2 MUSCULOS)</t>
  </si>
  <si>
    <t xml:space="preserve">CORRECAO CIRURGICA DO ESTRABISMO (ATE 2 MUSCULOS)</t>
  </si>
  <si>
    <t xml:space="preserve">FOTOCOAGULACAO A LASER</t>
  </si>
  <si>
    <t xml:space="preserve">VITRECTOMIA ANTERIOR</t>
  </si>
  <si>
    <t xml:space="preserve">PAN-FOTOCOAGULAÇAO DE RETINA A LASER</t>
  </si>
  <si>
    <t xml:space="preserve">CAPSULOTOMIA A YAG LASER</t>
  </si>
  <si>
    <t xml:space="preserve">FACECTOMIA C/ IMPLANTE DE LENTE INTRA-OCULAR</t>
  </si>
  <si>
    <t xml:space="preserve">FACOEMULSIFICACAO C/ IMPLANTE DE LENTE INTRA-OCULAR RIGIDA</t>
  </si>
  <si>
    <t xml:space="preserve">FOTOTRABECULOPLASTIA A LASER</t>
  </si>
  <si>
    <t xml:space="preserve">IRIDOTOMIA A LASER</t>
  </si>
  <si>
    <t xml:space="preserve">FACOEMULSIFICACAO C/ IMPLANTE DE LENTE INTRA-OCULAR DOBRAVEL</t>
  </si>
  <si>
    <t xml:space="preserve">CORRECAO CIRURGICA DE ENTROPIO E ECTROPIO</t>
  </si>
  <si>
    <t xml:space="preserve">CORRECAO CIRURGICA DE EPICANTO E TELECANTO</t>
  </si>
  <si>
    <t xml:space="preserve">DACRIOCISTORRINOSTOMIA</t>
  </si>
  <si>
    <t xml:space="preserve">EXERESE DE CALAZIO E OUTRAS PEQUENAS LESOES DA PALPEBRA E SUPERCILIOS</t>
  </si>
  <si>
    <t xml:space="preserve">RECONSTITUICAO DE CANAL LACRIMAL</t>
  </si>
  <si>
    <t xml:space="preserve">RECONSTITUICAO PARCIAL DE PALPEBRA COM TARSORRAFIA</t>
  </si>
  <si>
    <t xml:space="preserve">RETINOPEXIA C/ INTROFLEXAO ESCLERAL</t>
  </si>
  <si>
    <t xml:space="preserve">VITRECTOMIA POSTERIOR</t>
  </si>
  <si>
    <t xml:space="preserve">VITRECTOMIA POSTERIOR COM INFUSAO DE PERFLUOCARBONO E ENDOLASER</t>
  </si>
  <si>
    <t xml:space="preserve">VITRECTOMIA POSTERIOR COM INFUSAO DE PERFLUOCARBONO/ÓLEO DE SILICONE/ENDOLASER</t>
  </si>
  <si>
    <t xml:space="preserve">TERMOTERAPIA TRANSPUPILAR</t>
  </si>
  <si>
    <t xml:space="preserve">CORRECAO CIRURGICA DE LAGOFTALMO</t>
  </si>
  <si>
    <t xml:space="preserve">EXPLANTE DE LENTE INTRA OCULAR</t>
  </si>
  <si>
    <t xml:space="preserve">TRATAMENTO DE PTOSE PALPEBRAL</t>
  </si>
  <si>
    <t xml:space="preserve">REPOSICIONAMENTO DE LENTE INTRAOCULAR</t>
  </si>
  <si>
    <t xml:space="preserve">CAPSULECTOMIA POSTERIOR CIRURGICA</t>
  </si>
  <si>
    <t xml:space="preserve">CICLOCRIOCOAGULACAO / DIATERMIA</t>
  </si>
  <si>
    <t xml:space="preserve">CICLODIALISE</t>
  </si>
  <si>
    <t xml:space="preserve">FACECTOMIA S/ IMPLANTE DE LENTE INTRA-OCULAR</t>
  </si>
  <si>
    <t xml:space="preserve">IMPLANTE DE PROTESE ANTI-GLAUCOMATOSA</t>
  </si>
  <si>
    <t xml:space="preserve">IMPLANTE INTRA-ESTROMAL</t>
  </si>
  <si>
    <t xml:space="preserve">RECOBRIMENTO CONJUNTIVAL</t>
  </si>
  <si>
    <t xml:space="preserve">RECONSTITUICAO DE FORNIX CONJUNTIVAL</t>
  </si>
  <si>
    <t xml:space="preserve">TRABECULECTOMIA</t>
  </si>
  <si>
    <t xml:space="preserve">TRATAMENTO CIRURGICO DE GLAUCOMA CONGENITO</t>
  </si>
  <si>
    <t xml:space="preserve">IMPLANTE SECUNDARIO DE LENTE INTRA-OCULAR - LIO</t>
  </si>
  <si>
    <t xml:space="preserve">ORTOPEDIA</t>
  </si>
  <si>
    <t xml:space="preserve">MANIPULAÇÃO ARTICULAR</t>
  </si>
  <si>
    <t xml:space="preserve">RETIRADA DE FIO OU PINO INTRA-ÓSSEO</t>
  </si>
  <si>
    <t xml:space="preserve">RETIRADA DE PLACA E/OU PARAFUSOS</t>
  </si>
  <si>
    <t xml:space="preserve">TRATAMENTO DAS LESÕES OSTEO-CONDRAIS POR FIXAÇÃO OU MOSAICOPLASTIA JOELHO/TORNOZELO</t>
  </si>
  <si>
    <t xml:space="preserve">ARTROPLASTIA ESCAPULO-UMERAL PARCIAL</t>
  </si>
  <si>
    <t xml:space="preserve">TRATAMENTO CIRÚRGICO DE FRATURA DA CLAVICULA</t>
  </si>
  <si>
    <t xml:space="preserve">TRATAMENTO CIRURGICO DE LUXACAO / FRATURA-LUXACAO ACROMIO-CLAVICULAR</t>
  </si>
  <si>
    <t xml:space="preserve">TRATAMENTO CIRÚRGICO DE RETARDO DE CONSOLIDACAO DA PSEUDARTROSE DE CLAVICULA / ESCAPULA</t>
  </si>
  <si>
    <t xml:space="preserve">TRATAMENTO CIRURGICO DA SINDROME DO IMPACTO SUB-ACROMIAL</t>
  </si>
  <si>
    <t xml:space="preserve">ARTRODESE DE MEDIAS / GRANDES ARTICULAÇÕES DE MEMBRO SUPERIOR</t>
  </si>
  <si>
    <t xml:space="preserve">ARTROPLASTIA DE ARTICULAÇAO DA MAO</t>
  </si>
  <si>
    <t xml:space="preserve">ARTROPLASTIA DE CABEÇA DO RADIO</t>
  </si>
  <si>
    <t xml:space="preserve">RESSECÇÃO DO OLECRANO E/OU CABEÇA DO RÁDIO</t>
  </si>
  <si>
    <t xml:space="preserve">FASCIOTOMIA DE MEMBROS SUPERIORES</t>
  </si>
  <si>
    <t xml:space="preserve">RECONSTRUÇAO CAPSULO-LIGAMENTAR DE COTOVELO PUNHO</t>
  </si>
  <si>
    <t xml:space="preserve">RECONSTRUÇÃO DE POLIA TENDINOSA DOS DEDOS DA MÃO</t>
  </si>
  <si>
    <t xml:space="preserve">TRATAMENTO CIRURGICO DE FRATURA / LESAO FISARIA DAS FALANGES DA MAO (COM FIXAÇAO)</t>
  </si>
  <si>
    <t xml:space="preserve">TRATAMENTO CIRÚRGICO DE FRATURA / LESÃO FISARIA DE EPICONDILO / EPITROCLEA DO ÚMERO</t>
  </si>
  <si>
    <t xml:space="preserve">TRATAMENTO CIRURGICO DE FRATURA / LESAO FISARIA DO CONDILO / TRÓCLEA/APOFISE CORONÓIDE DO ULNA / CABEÇA DO RÁDIO</t>
  </si>
  <si>
    <t xml:space="preserve">TRATAMENTO CIRÚRGICO DE FRATURA / LESAO FISARIA DOS METACARPIANOS</t>
  </si>
  <si>
    <t xml:space="preserve">TRATAMENTO CIRÚRGICO DE FRATURA DA EXTREMIDADE / METÁFISE DISTAL DOS OSSOS DO ANTEBRAÇO</t>
  </si>
  <si>
    <t xml:space="preserve">TRATAMENTO CIRURGICO DE FRATURA DE EXTREMIDADES / METAFISE PROXIMAL DOS OSSOS DO ANTEBRACO</t>
  </si>
  <si>
    <t xml:space="preserve">TRATAMENTO CIRURGICO DE FRATURA DIAFISARIA DE AMBOS OS OSSOS DO ANTEBRAÇO (C/ SÍNTESE)</t>
  </si>
  <si>
    <t xml:space="preserve">TRATAMENTO CIRÚRGICO DE FRATURA DIAFISARIA ÚNICA DO RÁDIO / DA ULNA</t>
  </si>
  <si>
    <t xml:space="preserve">TRATAMENTO CIRURGICO DE FRATURA LESAO FISARIA DOS OSSOS DO ANTEBRAÇO</t>
  </si>
  <si>
    <t xml:space="preserve">TRATAMENTO CIRÚRGICO DE FRATURA-LUXAÇAO DE GALEAZZI / MONTEGGIA / ESSEX-LOPRESTI</t>
  </si>
  <si>
    <t xml:space="preserve">TRATAMENTO CIRÚRGICO DE FRATURAS DOS OSSOS DO CARPO</t>
  </si>
  <si>
    <t xml:space="preserve">TRATAMENTO CIRURGICO DE LESAO AGUDA CAPSULO-LIGAMENTAR DO MEMBRO SUPERIOR: COTOVELO / PUNHO</t>
  </si>
  <si>
    <t xml:space="preserve">TRATAMENTO CIRURGICO DE LESAO DA MUSCULATURA INTRÍNSECA DA MAO</t>
  </si>
  <si>
    <t xml:space="preserve">TRATAMENTO CIRÚRGICO DE LESÃO EVOLUTIVA FISARIA NO MEMBRO SUPERIOR</t>
  </si>
  <si>
    <t xml:space="preserve">TRATAMENTO CIRURGICO DE LUXAÇAO / FRATURA-LUXAÇAO CARPO-METACARPIANA</t>
  </si>
  <si>
    <t xml:space="preserve">TRATAMENTO CIRÚRGICO DE LUXAÇAO / FRATURA-LUXACAO DOS OSSOS DO CARPO</t>
  </si>
  <si>
    <t xml:space="preserve">TRATAMENTO CIRÚRGICO DE PSEUDARTROSE / RETARDO DE CONSOLIDAÇAO / PERDA ÓSSEA DA MAO</t>
  </si>
  <si>
    <t xml:space="preserve">TRATAMENTO CIRURGICO DE PSEUDARTROSE / RETARDO DE CONSOLIDAÇAO / PERDA OSSEA DO UMERO</t>
  </si>
  <si>
    <t xml:space="preserve">TRATAMENTO CIRÚRGICO DE PSEUDARTROSE AO NIVEL DO COTOVELO</t>
  </si>
  <si>
    <t xml:space="preserve">TRATAMENTO CIRURGICO DE PSEUDARTROSE NA REGIAO METAFISE-EPIFISARIA DISTAL DO RADIO E ULNA</t>
  </si>
  <si>
    <t xml:space="preserve">TRATAMENTO CIRÚRGICO DE PSEUDO-RETARDO / CONSOLIDAÇAO / PERDA ÓSSEA AO IIVEL DO CARPO</t>
  </si>
  <si>
    <t xml:space="preserve">TRATAMENTO CIRÚRGICO DE SINDACTILIA DA MAO (POR ESPACO INTERDIGITAL)</t>
  </si>
  <si>
    <t xml:space="preserve">DISCECTOMIA CERVICAL / LOMBAR / LOMBO-SACRA POR VIA POSTERIOR (UM NIVEL)</t>
  </si>
  <si>
    <t xml:space="preserve">DISCECTOMIA CERVICAL / LOMBAR / LOMBO-SACRA POR VIA POSTERIOR (DOIS NÍVEIS)</t>
  </si>
  <si>
    <t xml:space="preserve">RESSECÇÃO DE ELEMENTO VERTEBRAL POSTERIOR / POSTERO-LATERAL / DISTAL A C2 (MAIS DE 2 SEGMENTOS)</t>
  </si>
  <si>
    <t xml:space="preserve">ARTROPLASTIA PARCIAL DE QUADRIL</t>
  </si>
  <si>
    <t xml:space="preserve">ARTROPLASTIA DE REVISAO OU RECONSTRUÇAO DO QUADRIL</t>
  </si>
  <si>
    <t xml:space="preserve">ARTROPLASTIA TOTAL PRIMARIA DO QUADRIL NAO CIMENTADA / HIBRIDA</t>
  </si>
  <si>
    <t xml:space="preserve">EPIFISIODESE DO TROCANTER MAIOR DO FEMUR</t>
  </si>
  <si>
    <t xml:space="preserve">EPIFISIODESE FEMORAL PROXIMAL IN SITU</t>
  </si>
  <si>
    <t xml:space="preserve">TRATAMENTO CIRURGICO DE LUXACAO ESPONTANEA / PROGRESSIVA / PARALITICA DO QUADRIL</t>
  </si>
  <si>
    <t xml:space="preserve">ARTRODESE DE MEDIAS / GRANDES ARTICULACOES DE MEMBRO INFERIOR</t>
  </si>
  <si>
    <t xml:space="preserve">ARTROPLASTIA TOTAL DE JOELHO - REVISAO / RECONSTRUCAO</t>
  </si>
  <si>
    <t xml:space="preserve">PATELECTOMIA TOTAL OU PARCIAL</t>
  </si>
  <si>
    <t xml:space="preserve">QUADRICEPSPLASTIA  </t>
  </si>
  <si>
    <t xml:space="preserve">REALINHAMENTO DO MECANISMO EXTENSOR DO JOELHO</t>
  </si>
  <si>
    <t xml:space="preserve">RECONSTRUCAO DE TENDAO PATELAR / TENDAO QUADRICIPITAL</t>
  </si>
  <si>
    <t xml:space="preserve">RECONSTRUCAO LIGAMENTAR DO TORNOZELO</t>
  </si>
  <si>
    <t xml:space="preserve">RECONSTRUCAO LIGAMENTAR EXTRA-ARTICULAR DO JOELHO</t>
  </si>
  <si>
    <t xml:space="preserve">REPARO DE BAINHA TENDINOSA AO NIVEL DO TORNOZELO</t>
  </si>
  <si>
    <t xml:space="preserve">REVISAO CIRURGICA DE COTO DE AMPUTACAO EM MEMBRO INFERIOR (EXCETO DEDOS DO PE)</t>
  </si>
  <si>
    <t xml:space="preserve">REVISAO CIRURGICA DO PE TORTO CONGENITO</t>
  </si>
  <si>
    <t xml:space="preserve">TENOSINOVECTOMIA EM MEMBRO INFERIOR</t>
  </si>
  <si>
    <t xml:space="preserve">TRANSFERENCIA MUSCULAR / TENDINOSA NO MEMBRO INFERIOR</t>
  </si>
  <si>
    <t xml:space="preserve">TRATAMENTO CIRURGICO DE AVULSAO DO GRANDE E DO PEQUENO TROCANTER</t>
  </si>
  <si>
    <t xml:space="preserve">TRATAMENTO CIRURGICO DE FRATURA / LESAO FISARIA DE OSSOS DO MEDIO-PE</t>
  </si>
  <si>
    <t xml:space="preserve">TRATAMENTO CIRURGICO DE FRATURA / LESAO FISARIA DOS METATARSIANOS</t>
  </si>
  <si>
    <t xml:space="preserve">TRATAMENTO CIRURGICO DE FRATURA / LESAO FISARIA DOS PODODACTILOS</t>
  </si>
  <si>
    <t xml:space="preserve">TRATAMENTO CIRURGICO DE FRATURA BIMALEOLAR / TRIMALEOLAR / DA FRATURA-LUXAÇAO DO TORNOZELO</t>
  </si>
  <si>
    <t xml:space="preserve">TRATAMENTO CIRÚRGICO DE FRATURA DA PATELA POR FIXAÇÃO INTERNA</t>
  </si>
  <si>
    <t xml:space="preserve">TRATAMENTO CIRÚRGICO DE FRATURA DO CALCÃNEO</t>
  </si>
  <si>
    <t xml:space="preserve">TRATAMENTO CIRURGICO DE FRATURA DO TALUS</t>
  </si>
  <si>
    <t xml:space="preserve">TRATAMENTO CIRÚRGICO DE FRATURA DO TORNOZELO UNIMALEOLAR</t>
  </si>
  <si>
    <t xml:space="preserve">TRATAMENTO CIRÚRGICO DE FRATURA LESAO FISÁRIA DISTAL DE TIBIA</t>
  </si>
  <si>
    <t xml:space="preserve">TRATAMENTO CIRÚRGICO DE LESÃO AGUDA CAPSULO-LIGAMENTAR MEMBRO INFERIOR (JOELHO / TORNOZELO)</t>
  </si>
  <si>
    <t xml:space="preserve">TRATAMENTO CIRÚRGICO DE LESÃO EVOLUTIVA FISÁRIA NO MEMBRO INFERIOR</t>
  </si>
  <si>
    <t xml:space="preserve">TRATAMENTO CIRURGICO DE PÉ CAVO</t>
  </si>
  <si>
    <t xml:space="preserve">TRATAMENTO CIRÚRGICO DE PÉ PLANO VALGO</t>
  </si>
  <si>
    <t xml:space="preserve">TRATAMENTO CIRÚRGICO DE PÉ TORTO CONGENITO</t>
  </si>
  <si>
    <t xml:space="preserve">TRATAMENTO CIRÚRGICO DE PÉ TORTO CONGENITO INVETERADO</t>
  </si>
  <si>
    <t xml:space="preserve">TRATAMENTO CIRÚRGICO DE PSEUDARTROSE / RETARDO DE CONSOLIDAÇÃO / PERDA ÓSSEA DA DIÁFISE DO FÊMUR</t>
  </si>
  <si>
    <t xml:space="preserve">TRATAMENTO CIRÚRGICO DE PSEUDARTROSE / RETARDO DE CONSOLIDAÇÃO / PERDA QSSEA DA REGIÃO TRQCANTERIANA</t>
  </si>
  <si>
    <t xml:space="preserve">TRATAMENTO CIRURGICO DE PSEUDARTROSE / RETARDO DE CONSOLIDAÇAO / PERDA OSSEA DO COLO DO FEMUR</t>
  </si>
  <si>
    <t xml:space="preserve">TRATAMENTO CIRÚRGICO DE PSEUDARTROSE / RETARDO DE CONSOLIDAÇAO / PERDA OSSEA METÁFISE DISTAL DO FEMUR</t>
  </si>
  <si>
    <t xml:space="preserve">TRATAMENTO CIRÚRGICO DE PSEUDARTROSE / RETARDO DE CONSOLIDAÇAO AO NIVEL DO JOELHO</t>
  </si>
  <si>
    <t xml:space="preserve">TRATAMENTO CIRÚRGICO DE PSEUDARTROSE / RETARDO DE CONSOLIDAÇAO / PERDA OSSEA DA DIÁFISE TIBIAL</t>
  </si>
  <si>
    <t xml:space="preserve">TRATAMENTO CIRÚRGICO DE PSEUDARTROSE / RETARDO DE CONSOLIDAÇÃO/ PERDA ÓSSEA DA METÁFISE TIBIAL</t>
  </si>
  <si>
    <t xml:space="preserve">TRATAMENTO CIRÚRGICO DO HALUX VALGUS S/ OSTEOTOMIA DO PRIMEIRO OSSO METATARSIANO</t>
  </si>
  <si>
    <t xml:space="preserve">ALONGAMENTO / ENCURTAMENTO MIOTENDINOSO</t>
  </si>
  <si>
    <t xml:space="preserve">ARTRODESE DE PEQUENAS ARTICULAÇÕES</t>
  </si>
  <si>
    <t xml:space="preserve">ARTROPLASTIA DE RESSECÇAO DE MEDIA / GRANDE ARTICULAÇAO</t>
  </si>
  <si>
    <t xml:space="preserve">BURSECTOMIA</t>
  </si>
  <si>
    <t xml:space="preserve">EXPLORAÇAO ARTICULAR C/ OU S/ SINOVECTOMIA DE PEQUENAS ARTICULAÇÕES</t>
  </si>
  <si>
    <t xml:space="preserve">OSTECTOMIA DE OSSOS LONGOS EXCETO DA MAO E DO PÉ</t>
  </si>
  <si>
    <t xml:space="preserve">RESSECÇAO MUSCULAR</t>
  </si>
  <si>
    <t xml:space="preserve">RETIRADA DE CORPO ESTRANHO INTRA-ARTICULAR</t>
  </si>
  <si>
    <t xml:space="preserve">RETIRADA DE CORPO ESTRANHO INTRA-ÓSSEO</t>
  </si>
  <si>
    <t xml:space="preserve">RETIRADA DE PRÓTESE DE SUBSTITUIÇÃO DE GRANDES ARTICULAÇÕES (OMBRO / COTOVELO / QUADRIL / JOELHO)</t>
  </si>
  <si>
    <t xml:space="preserve">RETIRADA DE TRAÇAO TRANS-ESQUELÉTICA</t>
  </si>
  <si>
    <t xml:space="preserve">REVISAO CIRÚRGICA DE COTO DE AMPUTAÇAO DOS DEDOS</t>
  </si>
  <si>
    <t xml:space="preserve">TENOMIOTOMIA / DESINSERÇAO</t>
  </si>
  <si>
    <t xml:space="preserve">TENOPLASTIA OU ENXERTO DE TENDÃO UNICO</t>
  </si>
  <si>
    <t xml:space="preserve">TENORRAFIA ÚNICA EM T ' L OSTEO-FIBROSO</t>
  </si>
  <si>
    <t xml:space="preserve">TRANSPOSIÇAO / TRANSFERENCIA MIOTENDINOSA MÚLTIPLA</t>
  </si>
  <si>
    <t xml:space="preserve">TRANSPOSIÇAO / TRANSFERENCIA MIOTENDINOSA ÚNICA</t>
  </si>
  <si>
    <t xml:space="preserve">TRATAMENTO CIRÚRGICO DE ARTRITE INFECCIOSA (GRANDES E MEDIAS ARTICULAÇÕES)</t>
  </si>
  <si>
    <t xml:space="preserve">TRATAMENTO CIRÚRGICO DE ARTRITE INFECCIOSA DAS PEQUENAS ARTICULAÇÕES</t>
  </si>
  <si>
    <t xml:space="preserve">TRATAMENTO CIRÚRGICO DE DEDO EM MARTELO / EM GARRA (MÃO E PE)</t>
  </si>
  <si>
    <t xml:space="preserve">TRATAMENTO CIRÚRGICO DE DEFORMIDADE ARTICULAR POR RETRACAO TENO-CAPSULO-LIGAMENTAR</t>
  </si>
  <si>
    <t xml:space="preserve">TRATAMENTO CIRURGICO DE FRATURA VICIOSAMENTE CONSOLIDADA DOS OSSOS LONGOS EXCETO DA MAO E DO PÉ</t>
  </si>
  <si>
    <t xml:space="preserve">TRATAMENTO CIRÚRGICO DE INFECÇÃO PÓS-ARTROPLASTIA (GRANDES ARTICULAÇÕES)</t>
  </si>
  <si>
    <t xml:space="preserve">TRATAMENTO CIRÚRGICO DE SINDACTILIA SIMPLES (DOIS DEDOS)</t>
  </si>
  <si>
    <t xml:space="preserve"> 'TRATAMENTO CIRURGICO DE SINDROME COMPRESSIVA EM TUNEL OSTEO-FIBROSO AO NIVEL DO CARPO</t>
  </si>
  <si>
    <t xml:space="preserve">REPARO DE ROTURA DO MANGUITO ROTADOR (INCLUI PROCEDIMENTOS DESCOMPRESSIVOS)</t>
  </si>
  <si>
    <t xml:space="preserve">TENOSINOVECTOMIA EM MEMBRO SUPERIOR</t>
  </si>
  <si>
    <t xml:space="preserve">TRATAMENTO CIRÚRGICO DE DEDO EM GATILHO</t>
  </si>
  <si>
    <t xml:space="preserve">TRATAMENTO CIRÚRGICO DE HALUX VALGUS C/ OSTEOTOMIA DO PRIMEIRO OSSO METATARSIANO</t>
  </si>
  <si>
    <t xml:space="preserve">TRATAMENTO CIRURGICO DE ROTURA DO MENISCO COM MENISCECTOMIA PARCIAL / TOTAL</t>
  </si>
  <si>
    <t xml:space="preserve">EXPLORAÇAO ARTICULAR C/ OU S/ SINOVECTOMIA DE MEDIAS / GRANDES ARTICULAÇÕES</t>
  </si>
  <si>
    <t xml:space="preserve">FASCIECTOMIA</t>
  </si>
  <si>
    <t xml:space="preserve">OSTEOTOMIA DE OSSOS DA MÃO E/OU DO PE</t>
  </si>
  <si>
    <t xml:space="preserve">RESSECÇAO DE CISTO SINOVIAL</t>
  </si>
  <si>
    <t xml:space="preserve">RESSECÇAO SIMPLES DE TUMOR ÓSSEO / DE PARTES MOLES</t>
  </si>
  <si>
    <t xml:space="preserve">TENÓLISE</t>
  </si>
  <si>
    <t xml:space="preserve">TRATAMENTO CIRÚRGICO DE PSEUDARTROSE / RETARDO DE CONSOLIDAÇAO / PERDA OSSEA DO ANTEBRAÇO</t>
  </si>
  <si>
    <t xml:space="preserve">ARTROPLASTIA TOTAL PRIMÁRIA DO QUADRIL CIMENTADA</t>
  </si>
  <si>
    <t xml:space="preserve">ARTROPLASTIA TOTAL PRIMARIA DO JOELHO</t>
  </si>
  <si>
    <t xml:space="preserve">RECONSTRUCAO LIGAMENTAR INTRA-ARTICULAR DO JOELHO (CRUZADO ANTERIOR)</t>
  </si>
  <si>
    <t xml:space="preserve">RECONSTRUCAO LIGAMENTAR INTRA-ARTICULAR DO JOELHO (CRUZADO POSTERIOR C/ OU S/ ANTERIOR)</t>
  </si>
  <si>
    <t xml:space="preserve">TRATAMENTO CIRÚRGICO DE ROTURA DE MENISCO COM SUTURA MENISCAL UNI / BICOMPATIMENTAL</t>
  </si>
  <si>
    <t xml:space="preserve">OSTEOTOMIA DE OSSOS LONGOS EXCETO DA MÃO E DO PE</t>
  </si>
  <si>
    <t xml:space="preserve">OTORRINO/CABEÇA E PESCOÇO</t>
  </si>
  <si>
    <t xml:space="preserve">SEPTOPLASTIA PARA CORREÇÃO DE DESVIO</t>
  </si>
  <si>
    <t xml:space="preserve">ADENOIDECTOMIA</t>
  </si>
  <si>
    <t xml:space="preserve">AMIGDALECTOMIA</t>
  </si>
  <si>
    <t xml:space="preserve">AMIGDALECTOMIA C/ ADENOIDECTOMIA</t>
  </si>
  <si>
    <t xml:space="preserve">MICROCIRURGIA OTOLOGICA</t>
  </si>
  <si>
    <t xml:space="preserve">TURBINECTOMIA</t>
  </si>
  <si>
    <t xml:space="preserve">TITIREOIDECTOMIA TOTAL</t>
  </si>
  <si>
    <t xml:space="preserve">TIMPANOPLASTIA (UNI / BILATERAL)</t>
  </si>
  <si>
    <t xml:space="preserve">ESTAPEDECTOMIA</t>
  </si>
  <si>
    <t xml:space="preserve">EXERESE DE PAPILOMA EM LARINGE</t>
  </si>
  <si>
    <t xml:space="preserve">EXERESE DE TUMOR DE VIAS AEREAS SUPERIORES, FACE E PESCOCO</t>
  </si>
  <si>
    <t xml:space="preserve">EXTIRPACAO DE TUMOR DO CAVUM E FARINGE</t>
  </si>
  <si>
    <t xml:space="preserve">LARINGECTOMIA PARCIAL</t>
  </si>
  <si>
    <t xml:space="preserve">MASTOIDECTOMIA RADICAL</t>
  </si>
  <si>
    <t xml:space="preserve">MASTOIDECTOMIA SUBTOTAL</t>
  </si>
  <si>
    <t xml:space="preserve">SINUSOTOMIA BILATERAL</t>
  </si>
  <si>
    <t xml:space="preserve">SINUSOTOMIA ESFENOIDAL</t>
  </si>
  <si>
    <t xml:space="preserve">PAROTIDECTOMIA PARCIAL OU SUBTOTAL</t>
  </si>
  <si>
    <t xml:space="preserve">SINUSOTOMIA TRANSMAXILAR</t>
  </si>
  <si>
    <t xml:space="preserve">UROLOGIA/NEFROLOGIA</t>
  </si>
  <si>
    <t xml:space="preserve">POSTECTOMIA</t>
  </si>
  <si>
    <t xml:space="preserve">RESSECCAO ENDOSCOPICA DE PROSTATA</t>
  </si>
  <si>
    <t xml:space="preserve">ORQUIDOPEXIA UNILATERAL</t>
  </si>
  <si>
    <t xml:space="preserve">TRATAMENTO CIRURGICO DE HIDROCELE</t>
  </si>
  <si>
    <t xml:space="preserve">TRATAMENTO CIRURGICO DE VARICOCELE</t>
  </si>
  <si>
    <t xml:space="preserve">VASECTOMIA</t>
  </si>
  <si>
    <t xml:space="preserve">URETEROLITOTOMIA</t>
  </si>
  <si>
    <t xml:space="preserve">PROSTATECTOMIA SUPRAPÚBICA</t>
  </si>
  <si>
    <t xml:space="preserve">CISTOLITOTOMIA E/OU RETIRADA DE CORPO ESTRANHO DA BEXIGA</t>
  </si>
  <si>
    <t xml:space="preserve">EXTRACAO ENDOSCOPICA DE CALCULO EM PELVE RENAL</t>
  </si>
  <si>
    <t xml:space="preserve">LITOTRIPSIA</t>
  </si>
  <si>
    <t xml:space="preserve">NEFRECTOMIA PARCIAL</t>
  </si>
  <si>
    <t xml:space="preserve">NEFRECTOMIA TOTAL</t>
  </si>
  <si>
    <t xml:space="preserve">NEFROLITOTOMIA</t>
  </si>
  <si>
    <t xml:space="preserve">NEFROLITOTOMIA PERCUTANEA</t>
  </si>
  <si>
    <t xml:space="preserve">NEFROSTOMIA C/ OU S/ DRENAGEM</t>
  </si>
  <si>
    <t xml:space="preserve">NEFROSTOMIA PERCUTANEA</t>
  </si>
  <si>
    <t xml:space="preserve">NEFROURETERECTOMIA TOTAL</t>
  </si>
  <si>
    <t xml:space="preserve">PIELOLITOTOMIA</t>
  </si>
  <si>
    <t xml:space="preserve">PIELOPLASTIA</t>
  </si>
  <si>
    <t xml:space="preserve">RESSECCAO DO COLO VESICAL / TUMOR VESICAL A CEU ABERTO</t>
  </si>
  <si>
    <t xml:space="preserve">RESSECCAO ENDOSCOPICA DE LESAO VESICAL</t>
  </si>
  <si>
    <t xml:space="preserve">RETIRADA PERCUTANEA DE CALCULO URETERAL C/ CATETER</t>
  </si>
  <si>
    <t xml:space="preserve">TRATAMENTO CIRURGICO DE BEXIGA NEUROGENICA</t>
  </si>
  <si>
    <t xml:space="preserve">TRATAMENTO CIRURGICO DE CISTOCELE</t>
  </si>
  <si>
    <t xml:space="preserve">TRATAMENTO CIRURGICO DE INCONTINENCIA URINARIA VIA ABDOMINAL</t>
  </si>
  <si>
    <t xml:space="preserve">TRATAMENTO CIRURGICO DE REFLUXO VESICO-URETERAL</t>
  </si>
  <si>
    <t xml:space="preserve">URETEROCISTONEOSTOMIA</t>
  </si>
  <si>
    <t xml:space="preserve">URETEROPLASTIA</t>
  </si>
  <si>
    <t xml:space="preserve">INJECAO DE GORDURA / TEFLON PERI-URETRAL</t>
  </si>
  <si>
    <t xml:space="preserve">MEATOTOMIA SIMPLES</t>
  </si>
  <si>
    <t xml:space="preserve">RESSECCAO E FECHAMENTO DE FISTULA URETRAL</t>
  </si>
  <si>
    <t xml:space="preserve">URETROPLASTIA (RESSECCAO DE CORDA)</t>
  </si>
  <si>
    <t xml:space="preserve">URETROPLASTIA AUTOGENA</t>
  </si>
  <si>
    <t xml:space="preserve">URETROPLASTIA RETEROGENEA</t>
  </si>
  <si>
    <t xml:space="preserve">URETROSTOMIA PERINEAL / CUTANEA / EXTERNA</t>
  </si>
  <si>
    <t xml:space="preserve">URETROTOMIA INTERNA</t>
  </si>
  <si>
    <t xml:space="preserve">PROSTATOVESICULECTOMIA RADICAL</t>
  </si>
  <si>
    <t xml:space="preserve">EPIDIDIMECTOMIA</t>
  </si>
  <si>
    <t xml:space="preserve">EXERESE DE CISTO DE EPIDIDIMO</t>
  </si>
  <si>
    <t xml:space="preserve">EXERESE DE LESAO DO CORDAO ESPERMÁTICO</t>
  </si>
  <si>
    <t xml:space="preserve">EXPLORACAO CIRURGICA DA BOLSA ESCROTAL</t>
  </si>
  <si>
    <t xml:space="preserve">NEOSTOMIA DE EPIDIDIMO / CANAL DEFERENTE</t>
  </si>
  <si>
    <t xml:space="preserve">ORQUIDOPEXIA BILATERAL</t>
  </si>
  <si>
    <t xml:space="preserve">ORQUIECTOMIA SUBCAPSULAR BILATERAL</t>
  </si>
  <si>
    <t xml:space="preserve">ORQUIECTOMIA UNI OU BILATERAL C/ ESVAZIAMENTO GANGLIONAR</t>
  </si>
  <si>
    <t xml:space="preserve">ORQUIECTOMIA UNILATERAL</t>
  </si>
  <si>
    <t xml:space="preserve">REPARACAO E OPERACAO PLASTICA DO TESTICULO</t>
  </si>
  <si>
    <t xml:space="preserve">CORRECAO DE HIPOSPADIA (1 o TEMPO)</t>
  </si>
  <si>
    <t xml:space="preserve">CORRECAO DE HIPOSPADIA (2o TEMPO)</t>
  </si>
  <si>
    <t xml:space="preserve">CISTECTOMIA PARCIAL</t>
  </si>
  <si>
    <t xml:space="preserve">Custo Médio AIH</t>
  </si>
  <si>
    <t xml:space="preserve">Custo Médio APAC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</si>
</sst>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(* #,##0.00_);_(* \(#,##0.00\);_(* \-??_);_(@_)"/>
    <numFmt numFmtId="167" formatCode="_-* #,##0.00_-;\-* #,##0.00_-;_-* \-??_-;_-@_-"/>
    <numFmt numFmtId="168" formatCode="@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name val="Calibri"/>
      <family val="2"/>
    </font>
    <font>
      <sz val="6"/>
      <name val="Arial"/>
      <family val="2"/>
    </font>
    <font>
      <b val="true"/>
      <i val="true"/>
      <sz val="22"/>
      <name val="Calibri"/>
      <family val="2"/>
    </font>
    <font>
      <b val="true"/>
      <sz val="6"/>
      <name val="Arial"/>
      <family val="2"/>
    </font>
    <font>
      <b val="true"/>
      <sz val="36"/>
      <name val="Calibri"/>
      <family val="2"/>
    </font>
    <font>
      <b val="true"/>
      <sz val="11"/>
      <name val="Calibri"/>
      <family val="2"/>
    </font>
    <font>
      <b val="true"/>
      <sz val="10"/>
      <name val="Arial"/>
      <family val="2"/>
    </font>
    <font>
      <b val="true"/>
      <sz val="18"/>
      <name val="Calibri"/>
      <family val="2"/>
    </font>
    <font>
      <b val="true"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 style="medium"/>
      <top style="thick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 style="hair"/>
      <bottom style="thick"/>
      <diagonal/>
    </border>
    <border diagonalUp="false" diagonalDown="false">
      <left/>
      <right style="thick"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false" applyProtection="false"/>
    <xf numFmtId="166" fontId="0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" fillId="2" borderId="0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false" indent="5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5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3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3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" fillId="2" borderId="3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" fillId="2" borderId="4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" fillId="2" borderId="5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" fillId="2" borderId="6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" fillId="2" borderId="7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3" fillId="3" borderId="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" fillId="2" borderId="1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" fillId="2" borderId="10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" fillId="2" borderId="11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" fillId="2" borderId="8" xfId="15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3" xfId="21"/>
    <cellStyle name="Porcentagem 2" xfId="22"/>
    <cellStyle name="Vírgula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284760</xdr:colOff>
      <xdr:row>3</xdr:row>
      <xdr:rowOff>95040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435240" cy="438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2" activeCellId="0" sqref="D112"/>
    </sheetView>
  </sheetViews>
  <sheetFormatPr defaultColWidth="11.28125" defaultRowHeight="15" zeroHeight="false" outlineLevelRow="0" outlineLevelCol="0"/>
  <cols>
    <col collapsed="false" customWidth="true" hidden="false" outlineLevel="0" max="1" min="1" style="1" width="2.13"/>
    <col collapsed="false" customWidth="true" hidden="false" outlineLevel="0" max="2" min="2" style="2" width="29.13"/>
    <col collapsed="false" customWidth="true" hidden="false" outlineLevel="0" max="3" min="3" style="2" width="13.7"/>
    <col collapsed="false" customWidth="true" hidden="false" outlineLevel="0" max="4" min="4" style="3" width="31.42"/>
    <col collapsed="false" customWidth="true" hidden="false" outlineLevel="0" max="5" min="5" style="2" width="20.7"/>
    <col collapsed="false" customWidth="true" hidden="false" outlineLevel="0" max="6" min="6" style="3" width="0.85"/>
    <col collapsed="false" customWidth="true" hidden="false" outlineLevel="0" max="7" min="7" style="4" width="11.42"/>
    <col collapsed="false" customWidth="true" hidden="false" outlineLevel="0" max="8" min="8" style="4" width="14.28"/>
    <col collapsed="false" customWidth="true" hidden="false" outlineLevel="0" max="9" min="9" style="5" width="3.99"/>
    <col collapsed="false" customWidth="false" hidden="false" outlineLevel="0" max="257" min="10" style="1" width="11.28"/>
  </cols>
  <sheetData>
    <row r="1" s="1" customFormat="true" ht="9" hidden="false" customHeight="true" outlineLevel="0" collapsed="false">
      <c r="A1" s="6" t="s">
        <v>0</v>
      </c>
      <c r="B1" s="2"/>
      <c r="C1" s="2"/>
      <c r="D1" s="3"/>
      <c r="E1" s="7" t="s">
        <v>1</v>
      </c>
      <c r="F1" s="7"/>
      <c r="G1" s="7"/>
      <c r="H1" s="7"/>
      <c r="I1" s="7"/>
      <c r="J1" s="7"/>
    </row>
    <row r="2" s="1" customFormat="true" ht="9" hidden="false" customHeight="true" outlineLevel="0" collapsed="false">
      <c r="A2" s="6" t="s">
        <v>2</v>
      </c>
      <c r="B2" s="2"/>
      <c r="C2" s="2"/>
      <c r="D2" s="3"/>
      <c r="E2" s="7"/>
      <c r="F2" s="7"/>
      <c r="G2" s="7"/>
      <c r="H2" s="7"/>
      <c r="I2" s="7"/>
      <c r="J2" s="7"/>
    </row>
    <row r="3" s="1" customFormat="true" ht="9" hidden="false" customHeight="true" outlineLevel="0" collapsed="false">
      <c r="A3" s="6" t="s">
        <v>3</v>
      </c>
      <c r="B3" s="2"/>
      <c r="C3" s="2"/>
      <c r="D3" s="3"/>
      <c r="E3" s="7"/>
      <c r="F3" s="7"/>
      <c r="G3" s="7"/>
      <c r="H3" s="7"/>
      <c r="I3" s="7"/>
      <c r="J3" s="7"/>
    </row>
    <row r="4" s="1" customFormat="true" ht="9" hidden="false" customHeight="true" outlineLevel="0" collapsed="false">
      <c r="A4" s="8" t="s">
        <v>4</v>
      </c>
      <c r="B4" s="2"/>
      <c r="C4" s="2"/>
      <c r="D4" s="3"/>
      <c r="E4" s="7"/>
      <c r="F4" s="7"/>
      <c r="G4" s="7"/>
      <c r="H4" s="7"/>
      <c r="I4" s="7"/>
      <c r="J4" s="7"/>
    </row>
    <row r="5" customFormat="false" ht="15.75" hidden="false" customHeight="true" outlineLevel="0" collapsed="false">
      <c r="D5" s="9" t="s">
        <v>5</v>
      </c>
      <c r="E5" s="7"/>
      <c r="F5" s="7"/>
      <c r="G5" s="7"/>
      <c r="H5" s="7"/>
      <c r="I5" s="7"/>
      <c r="J5" s="7"/>
    </row>
    <row r="6" customFormat="false" ht="15.75" hidden="false" customHeight="true" outlineLevel="0" collapsed="false">
      <c r="D6" s="9"/>
      <c r="E6" s="10"/>
      <c r="F6" s="10"/>
      <c r="G6" s="10"/>
      <c r="H6" s="10"/>
      <c r="I6" s="10"/>
    </row>
    <row r="7" customFormat="false" ht="15.75" hidden="false" customHeight="false" outlineLevel="0" collapsed="false">
      <c r="B7" s="11" t="s">
        <v>6</v>
      </c>
      <c r="C7" s="11" t="s">
        <v>7</v>
      </c>
      <c r="D7" s="12" t="s">
        <v>8</v>
      </c>
      <c r="E7" s="12" t="s">
        <v>9</v>
      </c>
      <c r="G7" s="13" t="s">
        <v>10</v>
      </c>
      <c r="H7" s="14" t="s">
        <v>11</v>
      </c>
    </row>
    <row r="8" customFormat="false" ht="15" hidden="false" customHeight="false" outlineLevel="0" collapsed="false">
      <c r="B8" s="15" t="s">
        <v>12</v>
      </c>
      <c r="C8" s="16" t="n">
        <v>401020100</v>
      </c>
      <c r="D8" s="17" t="s">
        <v>13</v>
      </c>
      <c r="E8" s="16" t="s">
        <v>14</v>
      </c>
      <c r="G8" s="18" t="n">
        <v>143.72</v>
      </c>
      <c r="H8" s="18" t="n">
        <v>400</v>
      </c>
      <c r="I8" s="5" t="n">
        <v>1</v>
      </c>
    </row>
    <row r="9" customFormat="false" ht="15.75" hidden="false" customHeight="false" outlineLevel="0" collapsed="false">
      <c r="B9" s="19" t="s">
        <v>12</v>
      </c>
      <c r="C9" s="20" t="n">
        <v>407040110</v>
      </c>
      <c r="D9" s="21" t="s">
        <v>15</v>
      </c>
      <c r="E9" s="20" t="s">
        <v>14</v>
      </c>
      <c r="G9" s="22" t="n">
        <v>416.43</v>
      </c>
      <c r="H9" s="22" t="n">
        <v>400</v>
      </c>
      <c r="I9" s="5" t="n">
        <v>2</v>
      </c>
    </row>
    <row r="10" customFormat="false" ht="15.75" hidden="false" customHeight="false" outlineLevel="0" collapsed="false">
      <c r="B10" s="23" t="s">
        <v>12</v>
      </c>
      <c r="C10" s="23" t="n">
        <v>401020088</v>
      </c>
      <c r="D10" s="24" t="s">
        <v>16</v>
      </c>
      <c r="E10" s="25" t="s">
        <v>17</v>
      </c>
      <c r="G10" s="26" t="n">
        <v>143.72</v>
      </c>
      <c r="H10" s="26" t="n">
        <v>400</v>
      </c>
      <c r="I10" s="5" t="n">
        <v>3</v>
      </c>
    </row>
    <row r="11" customFormat="false" ht="15" hidden="false" customHeight="false" outlineLevel="0" collapsed="false">
      <c r="B11" s="27" t="s">
        <v>12</v>
      </c>
      <c r="C11" s="28" t="n">
        <v>406020566</v>
      </c>
      <c r="D11" s="29" t="s">
        <v>18</v>
      </c>
      <c r="E11" s="30" t="s">
        <v>17</v>
      </c>
      <c r="G11" s="31" t="n">
        <v>582.04</v>
      </c>
      <c r="H11" s="31" t="n">
        <v>400</v>
      </c>
      <c r="I11" s="5" t="n">
        <v>4</v>
      </c>
    </row>
    <row r="12" customFormat="false" ht="15" hidden="false" customHeight="false" outlineLevel="0" collapsed="false">
      <c r="B12" s="27" t="s">
        <v>12</v>
      </c>
      <c r="C12" s="28" t="n">
        <v>406020574</v>
      </c>
      <c r="D12" s="29" t="s">
        <v>19</v>
      </c>
      <c r="E12" s="30" t="s">
        <v>17</v>
      </c>
      <c r="G12" s="31" t="n">
        <v>483.37</v>
      </c>
      <c r="H12" s="31" t="n">
        <v>400</v>
      </c>
      <c r="I12" s="5" t="n">
        <v>5</v>
      </c>
    </row>
    <row r="13" customFormat="false" ht="15" hidden="false" customHeight="false" outlineLevel="0" collapsed="false">
      <c r="B13" s="27" t="s">
        <v>12</v>
      </c>
      <c r="C13" s="28" t="n">
        <v>407020276</v>
      </c>
      <c r="D13" s="29" t="s">
        <v>20</v>
      </c>
      <c r="E13" s="30" t="s">
        <v>17</v>
      </c>
      <c r="G13" s="31" t="n">
        <v>254.12</v>
      </c>
      <c r="H13" s="31" t="n">
        <v>400</v>
      </c>
      <c r="I13" s="5" t="n">
        <v>6</v>
      </c>
    </row>
    <row r="14" customFormat="false" ht="15" hidden="false" customHeight="false" outlineLevel="0" collapsed="false">
      <c r="B14" s="27" t="s">
        <v>12</v>
      </c>
      <c r="C14" s="28" t="n">
        <v>407020284</v>
      </c>
      <c r="D14" s="29" t="s">
        <v>21</v>
      </c>
      <c r="E14" s="30" t="s">
        <v>17</v>
      </c>
      <c r="G14" s="31" t="n">
        <v>315.94</v>
      </c>
      <c r="H14" s="31" t="n">
        <v>400</v>
      </c>
      <c r="I14" s="5" t="n">
        <v>7</v>
      </c>
    </row>
    <row r="15" customFormat="false" ht="15" hidden="false" customHeight="false" outlineLevel="0" collapsed="false">
      <c r="B15" s="27" t="s">
        <v>12</v>
      </c>
      <c r="C15" s="28" t="n">
        <v>407040129</v>
      </c>
      <c r="D15" s="29" t="s">
        <v>22</v>
      </c>
      <c r="E15" s="30" t="s">
        <v>17</v>
      </c>
      <c r="G15" s="31" t="n">
        <v>434.99</v>
      </c>
      <c r="H15" s="31" t="n">
        <v>400</v>
      </c>
      <c r="I15" s="5" t="n">
        <v>8</v>
      </c>
    </row>
    <row r="16" customFormat="false" ht="15" hidden="false" customHeight="false" outlineLevel="0" collapsed="false">
      <c r="B16" s="27" t="s">
        <v>12</v>
      </c>
      <c r="C16" s="28" t="n">
        <v>407030026</v>
      </c>
      <c r="D16" s="29" t="s">
        <v>23</v>
      </c>
      <c r="E16" s="30" t="s">
        <v>17</v>
      </c>
      <c r="G16" s="31" t="n">
        <v>695.77</v>
      </c>
      <c r="H16" s="31" t="n">
        <v>500</v>
      </c>
      <c r="I16" s="5" t="n">
        <v>9</v>
      </c>
    </row>
    <row r="17" customFormat="false" ht="15" hidden="false" customHeight="false" outlineLevel="0" collapsed="false">
      <c r="B17" s="27" t="s">
        <v>12</v>
      </c>
      <c r="C17" s="28" t="n">
        <v>407030034</v>
      </c>
      <c r="D17" s="29" t="s">
        <v>24</v>
      </c>
      <c r="E17" s="30" t="s">
        <v>17</v>
      </c>
      <c r="G17" s="31" t="n">
        <v>693.05</v>
      </c>
      <c r="H17" s="31" t="n">
        <v>500</v>
      </c>
      <c r="I17" s="5" t="n">
        <v>10</v>
      </c>
    </row>
    <row r="18" customFormat="false" ht="15" hidden="false" customHeight="false" outlineLevel="0" collapsed="false">
      <c r="B18" s="27" t="s">
        <v>12</v>
      </c>
      <c r="C18" s="28" t="n">
        <v>407040064</v>
      </c>
      <c r="D18" s="29" t="s">
        <v>25</v>
      </c>
      <c r="E18" s="30" t="s">
        <v>17</v>
      </c>
      <c r="G18" s="31" t="n">
        <v>559.87</v>
      </c>
      <c r="H18" s="31" t="n">
        <v>500</v>
      </c>
      <c r="I18" s="5" t="n">
        <v>11</v>
      </c>
    </row>
    <row r="19" customFormat="false" ht="15" hidden="false" customHeight="false" outlineLevel="0" collapsed="false">
      <c r="B19" s="27" t="s">
        <v>12</v>
      </c>
      <c r="C19" s="28" t="n">
        <v>407040080</v>
      </c>
      <c r="D19" s="29" t="s">
        <v>26</v>
      </c>
      <c r="E19" s="30" t="s">
        <v>17</v>
      </c>
      <c r="G19" s="31" t="n">
        <v>539.82</v>
      </c>
      <c r="H19" s="31" t="n">
        <v>500</v>
      </c>
      <c r="I19" s="5" t="n">
        <v>12</v>
      </c>
    </row>
    <row r="20" customFormat="false" ht="15" hidden="false" customHeight="false" outlineLevel="0" collapsed="false">
      <c r="B20" s="27" t="s">
        <v>12</v>
      </c>
      <c r="C20" s="28" t="n">
        <v>407040099</v>
      </c>
      <c r="D20" s="29" t="s">
        <v>27</v>
      </c>
      <c r="E20" s="30" t="s">
        <v>17</v>
      </c>
      <c r="G20" s="31" t="n">
        <v>426.02</v>
      </c>
      <c r="H20" s="31" t="n">
        <v>500</v>
      </c>
      <c r="I20" s="5" t="n">
        <v>13</v>
      </c>
    </row>
    <row r="21" customFormat="false" ht="15.75" hidden="false" customHeight="false" outlineLevel="0" collapsed="false">
      <c r="B21" s="19" t="s">
        <v>12</v>
      </c>
      <c r="C21" s="32" t="n">
        <v>407040102</v>
      </c>
      <c r="D21" s="33" t="s">
        <v>28</v>
      </c>
      <c r="E21" s="20" t="s">
        <v>17</v>
      </c>
      <c r="G21" s="22" t="n">
        <v>445.51</v>
      </c>
      <c r="H21" s="22" t="n">
        <v>500</v>
      </c>
      <c r="I21" s="5" t="n">
        <v>14</v>
      </c>
    </row>
    <row r="22" customFormat="false" ht="15" hidden="false" customHeight="true" outlineLevel="0" collapsed="false">
      <c r="B22" s="23" t="s">
        <v>12</v>
      </c>
      <c r="C22" s="34" t="n">
        <v>407020047</v>
      </c>
      <c r="D22" s="35" t="s">
        <v>29</v>
      </c>
      <c r="E22" s="25" t="s">
        <v>30</v>
      </c>
      <c r="G22" s="26" t="n">
        <v>421.4</v>
      </c>
      <c r="H22" s="26" t="n">
        <v>400</v>
      </c>
      <c r="I22" s="5" t="n">
        <v>15</v>
      </c>
    </row>
    <row r="23" customFormat="false" ht="15" hidden="false" customHeight="false" outlineLevel="0" collapsed="false">
      <c r="B23" s="27" t="s">
        <v>12</v>
      </c>
      <c r="C23" s="28" t="n">
        <v>407020080</v>
      </c>
      <c r="D23" s="29" t="s">
        <v>31</v>
      </c>
      <c r="E23" s="30" t="s">
        <v>30</v>
      </c>
      <c r="G23" s="31" t="n">
        <v>1280.75</v>
      </c>
      <c r="H23" s="31" t="n">
        <v>500</v>
      </c>
      <c r="I23" s="5" t="n">
        <v>16</v>
      </c>
    </row>
    <row r="24" customFormat="false" ht="15" hidden="false" customHeight="false" outlineLevel="0" collapsed="false">
      <c r="B24" s="27" t="s">
        <v>12</v>
      </c>
      <c r="C24" s="28" t="n">
        <v>407030077</v>
      </c>
      <c r="D24" s="29" t="s">
        <v>32</v>
      </c>
      <c r="E24" s="30" t="s">
        <v>30</v>
      </c>
      <c r="G24" s="31" t="n">
        <v>564.79</v>
      </c>
      <c r="H24" s="31" t="n">
        <v>400</v>
      </c>
      <c r="I24" s="5" t="n">
        <v>17</v>
      </c>
    </row>
    <row r="25" customFormat="false" ht="15" hidden="false" customHeight="false" outlineLevel="0" collapsed="false">
      <c r="B25" s="27" t="s">
        <v>12</v>
      </c>
      <c r="C25" s="28" t="n">
        <v>407030190</v>
      </c>
      <c r="D25" s="29" t="s">
        <v>33</v>
      </c>
      <c r="E25" s="30" t="s">
        <v>30</v>
      </c>
      <c r="G25" s="31" t="n">
        <v>684.13</v>
      </c>
      <c r="H25" s="31" t="n">
        <v>500</v>
      </c>
      <c r="I25" s="5" t="n">
        <v>18</v>
      </c>
    </row>
    <row r="26" customFormat="false" ht="15" hidden="false" customHeight="false" outlineLevel="0" collapsed="false">
      <c r="B26" s="27" t="s">
        <v>12</v>
      </c>
      <c r="C26" s="28" t="n">
        <v>407040072</v>
      </c>
      <c r="D26" s="29" t="s">
        <v>34</v>
      </c>
      <c r="E26" s="30" t="s">
        <v>30</v>
      </c>
      <c r="G26" s="31" t="n">
        <v>361.54</v>
      </c>
      <c r="H26" s="31" t="n">
        <v>400</v>
      </c>
      <c r="I26" s="5" t="n">
        <v>19</v>
      </c>
    </row>
    <row r="27" customFormat="false" ht="15" hidden="false" customHeight="false" outlineLevel="0" collapsed="false">
      <c r="B27" s="27" t="s">
        <v>12</v>
      </c>
      <c r="C27" s="28" t="n">
        <v>407040137</v>
      </c>
      <c r="D27" s="29" t="s">
        <v>35</v>
      </c>
      <c r="E27" s="30" t="s">
        <v>30</v>
      </c>
      <c r="G27" s="22" t="n">
        <v>376.95</v>
      </c>
      <c r="H27" s="31" t="n">
        <v>400</v>
      </c>
      <c r="I27" s="5" t="n">
        <v>20</v>
      </c>
    </row>
    <row r="28" customFormat="false" ht="15.75" hidden="false" customHeight="false" outlineLevel="0" collapsed="false">
      <c r="B28" s="19" t="s">
        <v>12</v>
      </c>
      <c r="C28" s="32" t="n">
        <v>407040153</v>
      </c>
      <c r="D28" s="33" t="s">
        <v>36</v>
      </c>
      <c r="E28" s="36" t="s">
        <v>30</v>
      </c>
      <c r="G28" s="37" t="n">
        <v>360.66</v>
      </c>
      <c r="H28" s="22" t="n">
        <v>400</v>
      </c>
      <c r="I28" s="5" t="n">
        <v>21</v>
      </c>
    </row>
    <row r="29" customFormat="false" ht="23.25" hidden="false" customHeight="true" outlineLevel="0" collapsed="false">
      <c r="B29" s="38"/>
      <c r="C29" s="39"/>
      <c r="D29" s="40"/>
      <c r="G29" s="41" t="s">
        <v>37</v>
      </c>
      <c r="H29" s="42" t="n">
        <f aca="false">SUM(G8:G28,H8:H28)/21</f>
        <v>923.075714285714</v>
      </c>
    </row>
    <row r="30" customFormat="false" ht="16.5" hidden="false" customHeight="false" outlineLevel="0" collapsed="false">
      <c r="B30" s="43"/>
      <c r="C30" s="44"/>
      <c r="D30" s="45"/>
      <c r="E30" s="46"/>
      <c r="G30" s="47"/>
      <c r="H30" s="47"/>
    </row>
    <row r="31" customFormat="false" ht="15" hidden="false" customHeight="false" outlineLevel="0" collapsed="false">
      <c r="B31" s="48" t="s">
        <v>38</v>
      </c>
      <c r="C31" s="49" t="n">
        <v>409060046</v>
      </c>
      <c r="D31" s="50" t="s">
        <v>39</v>
      </c>
      <c r="E31" s="49" t="s">
        <v>14</v>
      </c>
      <c r="G31" s="51" t="n">
        <v>167.42</v>
      </c>
      <c r="H31" s="51" t="n">
        <v>400</v>
      </c>
      <c r="I31" s="5" t="n">
        <v>1</v>
      </c>
    </row>
    <row r="32" customFormat="false" ht="15" hidden="false" customHeight="false" outlineLevel="0" collapsed="false">
      <c r="B32" s="28" t="s">
        <v>38</v>
      </c>
      <c r="C32" s="30" t="n">
        <v>409060038</v>
      </c>
      <c r="D32" s="52" t="s">
        <v>40</v>
      </c>
      <c r="E32" s="30" t="s">
        <v>14</v>
      </c>
      <c r="G32" s="31" t="n">
        <v>443.66</v>
      </c>
      <c r="H32" s="31" t="n">
        <v>500</v>
      </c>
      <c r="I32" s="5" t="n">
        <v>2</v>
      </c>
    </row>
    <row r="33" customFormat="false" ht="15.75" hidden="false" customHeight="false" outlineLevel="0" collapsed="false">
      <c r="B33" s="32" t="s">
        <v>38</v>
      </c>
      <c r="C33" s="20" t="n">
        <v>409070157</v>
      </c>
      <c r="D33" s="21" t="s">
        <v>41</v>
      </c>
      <c r="E33" s="20" t="s">
        <v>14</v>
      </c>
      <c r="G33" s="22" t="n">
        <v>224.68</v>
      </c>
      <c r="H33" s="22" t="n">
        <v>500</v>
      </c>
      <c r="I33" s="5" t="n">
        <v>3</v>
      </c>
    </row>
    <row r="34" customFormat="false" ht="15.75" hidden="false" customHeight="false" outlineLevel="0" collapsed="false">
      <c r="B34" s="34" t="s">
        <v>38</v>
      </c>
      <c r="C34" s="34" t="n">
        <v>409060020</v>
      </c>
      <c r="D34" s="35" t="s">
        <v>42</v>
      </c>
      <c r="E34" s="25" t="s">
        <v>17</v>
      </c>
      <c r="G34" s="26" t="n">
        <v>449.2</v>
      </c>
      <c r="H34" s="26" t="n">
        <v>500</v>
      </c>
      <c r="I34" s="5" t="n">
        <v>4</v>
      </c>
    </row>
    <row r="35" customFormat="false" ht="15" hidden="false" customHeight="false" outlineLevel="0" collapsed="false">
      <c r="B35" s="28" t="s">
        <v>38</v>
      </c>
      <c r="C35" s="28" t="n">
        <v>409060100</v>
      </c>
      <c r="D35" s="29" t="s">
        <v>43</v>
      </c>
      <c r="E35" s="30" t="s">
        <v>17</v>
      </c>
      <c r="G35" s="31" t="n">
        <v>460.08</v>
      </c>
      <c r="H35" s="31" t="n">
        <v>500</v>
      </c>
      <c r="I35" s="5" t="n">
        <v>5</v>
      </c>
    </row>
    <row r="36" customFormat="false" ht="15" hidden="false" customHeight="false" outlineLevel="0" collapsed="false">
      <c r="B36" s="28" t="s">
        <v>38</v>
      </c>
      <c r="C36" s="28" t="n">
        <v>409060119</v>
      </c>
      <c r="D36" s="29" t="s">
        <v>44</v>
      </c>
      <c r="E36" s="30" t="s">
        <v>17</v>
      </c>
      <c r="G36" s="31" t="n">
        <v>770.7</v>
      </c>
      <c r="H36" s="31" t="n">
        <v>500</v>
      </c>
      <c r="I36" s="5" t="n">
        <v>6</v>
      </c>
    </row>
    <row r="37" customFormat="false" ht="15" hidden="false" customHeight="false" outlineLevel="0" collapsed="false">
      <c r="B37" s="28" t="s">
        <v>38</v>
      </c>
      <c r="C37" s="28" t="n">
        <v>409060127</v>
      </c>
      <c r="D37" s="29" t="s">
        <v>45</v>
      </c>
      <c r="E37" s="30" t="s">
        <v>17</v>
      </c>
      <c r="G37" s="31" t="n">
        <v>546.04</v>
      </c>
      <c r="H37" s="31" t="n">
        <v>500</v>
      </c>
      <c r="I37" s="5" t="n">
        <v>7</v>
      </c>
    </row>
    <row r="38" customFormat="false" ht="15" hidden="false" customHeight="false" outlineLevel="0" collapsed="false">
      <c r="B38" s="28" t="s">
        <v>38</v>
      </c>
      <c r="C38" s="28" t="n">
        <v>409060135</v>
      </c>
      <c r="D38" s="29" t="s">
        <v>46</v>
      </c>
      <c r="E38" s="30" t="s">
        <v>17</v>
      </c>
      <c r="G38" s="31" t="n">
        <v>634.03</v>
      </c>
      <c r="H38" s="31" t="n">
        <v>500</v>
      </c>
      <c r="I38" s="5" t="n">
        <v>8</v>
      </c>
    </row>
    <row r="39" customFormat="false" ht="15" hidden="false" customHeight="false" outlineLevel="0" collapsed="false">
      <c r="B39" s="28" t="s">
        <v>38</v>
      </c>
      <c r="C39" s="28" t="n">
        <v>409060186</v>
      </c>
      <c r="D39" s="29" t="s">
        <v>47</v>
      </c>
      <c r="E39" s="30" t="s">
        <v>17</v>
      </c>
      <c r="G39" s="31" t="n">
        <v>339.02</v>
      </c>
      <c r="H39" s="31" t="n">
        <v>500</v>
      </c>
      <c r="I39" s="5" t="n">
        <v>9</v>
      </c>
    </row>
    <row r="40" customFormat="false" ht="15" hidden="false" customHeight="false" outlineLevel="0" collapsed="false">
      <c r="B40" s="28" t="s">
        <v>38</v>
      </c>
      <c r="C40" s="28" t="n">
        <v>409060216</v>
      </c>
      <c r="D40" s="29" t="s">
        <v>48</v>
      </c>
      <c r="E40" s="30" t="s">
        <v>17</v>
      </c>
      <c r="G40" s="31" t="n">
        <v>509.86</v>
      </c>
      <c r="H40" s="31" t="n">
        <v>500</v>
      </c>
      <c r="I40" s="5" t="n">
        <v>10</v>
      </c>
    </row>
    <row r="41" customFormat="false" ht="15" hidden="false" customHeight="false" outlineLevel="0" collapsed="false">
      <c r="B41" s="28" t="s">
        <v>38</v>
      </c>
      <c r="C41" s="28" t="n">
        <v>409070050</v>
      </c>
      <c r="D41" s="29" t="s">
        <v>49</v>
      </c>
      <c r="E41" s="30" t="s">
        <v>17</v>
      </c>
      <c r="G41" s="31" t="n">
        <v>472.43</v>
      </c>
      <c r="H41" s="31" t="n">
        <v>500</v>
      </c>
      <c r="I41" s="5" t="n">
        <v>11</v>
      </c>
    </row>
    <row r="42" customFormat="false" ht="15" hidden="false" customHeight="false" outlineLevel="0" collapsed="false">
      <c r="B42" s="28" t="s">
        <v>38</v>
      </c>
      <c r="C42" s="28" t="n">
        <v>409070270</v>
      </c>
      <c r="D42" s="29" t="s">
        <v>50</v>
      </c>
      <c r="E42" s="30" t="s">
        <v>17</v>
      </c>
      <c r="G42" s="31" t="n">
        <v>372.89</v>
      </c>
      <c r="H42" s="31" t="n">
        <v>500</v>
      </c>
      <c r="I42" s="5" t="n">
        <v>12</v>
      </c>
    </row>
    <row r="43" customFormat="false" ht="15.75" hidden="false" customHeight="false" outlineLevel="0" collapsed="false">
      <c r="B43" s="53" t="s">
        <v>38</v>
      </c>
      <c r="C43" s="53" t="n">
        <v>410010073</v>
      </c>
      <c r="D43" s="54" t="s">
        <v>51</v>
      </c>
      <c r="E43" s="55" t="s">
        <v>17</v>
      </c>
      <c r="G43" s="56" t="n">
        <v>514.17</v>
      </c>
      <c r="H43" s="56" t="n">
        <v>500</v>
      </c>
      <c r="I43" s="5" t="n">
        <v>13</v>
      </c>
    </row>
    <row r="44" customFormat="false" ht="15.75" hidden="false" customHeight="false" outlineLevel="0" collapsed="false">
      <c r="B44" s="48" t="s">
        <v>38</v>
      </c>
      <c r="C44" s="48" t="n">
        <v>409060011</v>
      </c>
      <c r="D44" s="57" t="s">
        <v>52</v>
      </c>
      <c r="E44" s="49" t="s">
        <v>30</v>
      </c>
      <c r="G44" s="51" t="n">
        <v>178.01</v>
      </c>
      <c r="H44" s="51" t="n">
        <f aca="false">G44*2</f>
        <v>356.02</v>
      </c>
      <c r="I44" s="5" t="n">
        <v>14</v>
      </c>
    </row>
    <row r="45" customFormat="false" ht="15" hidden="false" customHeight="false" outlineLevel="0" collapsed="false">
      <c r="B45" s="28" t="s">
        <v>38</v>
      </c>
      <c r="C45" s="28" t="n">
        <v>409060054</v>
      </c>
      <c r="D45" s="29" t="s">
        <v>53</v>
      </c>
      <c r="E45" s="30" t="s">
        <v>30</v>
      </c>
      <c r="G45" s="31" t="n">
        <v>137.38</v>
      </c>
      <c r="H45" s="51" t="n">
        <f aca="false">G45*2</f>
        <v>274.76</v>
      </c>
      <c r="I45" s="5" t="n">
        <v>15</v>
      </c>
    </row>
    <row r="46" customFormat="false" ht="15" hidden="false" customHeight="false" outlineLevel="0" collapsed="false">
      <c r="B46" s="28" t="s">
        <v>38</v>
      </c>
      <c r="C46" s="28" t="n">
        <v>409060178</v>
      </c>
      <c r="D46" s="29" t="s">
        <v>54</v>
      </c>
      <c r="E46" s="30" t="s">
        <v>30</v>
      </c>
      <c r="G46" s="31" t="n">
        <v>173.33</v>
      </c>
      <c r="H46" s="51" t="n">
        <f aca="false">G46*2</f>
        <v>346.66</v>
      </c>
      <c r="I46" s="5" t="n">
        <v>16</v>
      </c>
    </row>
    <row r="47" customFormat="false" ht="15" hidden="false" customHeight="false" outlineLevel="0" collapsed="false">
      <c r="B47" s="28" t="s">
        <v>38</v>
      </c>
      <c r="C47" s="28" t="n">
        <v>409060194</v>
      </c>
      <c r="D47" s="29" t="s">
        <v>55</v>
      </c>
      <c r="E47" s="30" t="s">
        <v>30</v>
      </c>
      <c r="G47" s="31" t="n">
        <v>528.94</v>
      </c>
      <c r="H47" s="31" t="n">
        <v>500</v>
      </c>
      <c r="I47" s="5" t="n">
        <v>17</v>
      </c>
    </row>
    <row r="48" customFormat="false" ht="15" hidden="false" customHeight="false" outlineLevel="0" collapsed="false">
      <c r="B48" s="28" t="s">
        <v>38</v>
      </c>
      <c r="C48" s="28" t="n">
        <v>409060208</v>
      </c>
      <c r="D48" s="29" t="s">
        <v>56</v>
      </c>
      <c r="E48" s="30" t="s">
        <v>30</v>
      </c>
      <c r="G48" s="31" t="n">
        <v>437.46</v>
      </c>
      <c r="H48" s="31" t="n">
        <v>500</v>
      </c>
      <c r="I48" s="5" t="n">
        <v>18</v>
      </c>
    </row>
    <row r="49" customFormat="false" ht="15" hidden="false" customHeight="false" outlineLevel="0" collapsed="false">
      <c r="B49" s="28" t="s">
        <v>38</v>
      </c>
      <c r="C49" s="28" t="n">
        <v>409060232</v>
      </c>
      <c r="D49" s="29" t="s">
        <v>57</v>
      </c>
      <c r="E49" s="30" t="s">
        <v>30</v>
      </c>
      <c r="G49" s="31" t="n">
        <v>465.59</v>
      </c>
      <c r="H49" s="31" t="n">
        <v>500</v>
      </c>
      <c r="I49" s="5" t="n">
        <v>19</v>
      </c>
    </row>
    <row r="50" customFormat="false" ht="15" hidden="false" customHeight="false" outlineLevel="0" collapsed="false">
      <c r="B50" s="28" t="s">
        <v>38</v>
      </c>
      <c r="C50" s="28" t="n">
        <v>409060240</v>
      </c>
      <c r="D50" s="29" t="s">
        <v>58</v>
      </c>
      <c r="E50" s="30" t="s">
        <v>30</v>
      </c>
      <c r="G50" s="31" t="n">
        <v>376.84</v>
      </c>
      <c r="H50" s="31" t="n">
        <v>500</v>
      </c>
      <c r="I50" s="5" t="n">
        <v>20</v>
      </c>
    </row>
    <row r="51" customFormat="false" ht="15" hidden="false" customHeight="false" outlineLevel="0" collapsed="false">
      <c r="B51" s="28" t="s">
        <v>38</v>
      </c>
      <c r="C51" s="28" t="n">
        <v>409060259</v>
      </c>
      <c r="D51" s="29" t="s">
        <v>59</v>
      </c>
      <c r="E51" s="30" t="s">
        <v>30</v>
      </c>
      <c r="G51" s="31" t="n">
        <v>334.32</v>
      </c>
      <c r="H51" s="31" t="n">
        <v>500</v>
      </c>
      <c r="I51" s="5" t="n">
        <v>21</v>
      </c>
    </row>
    <row r="52" customFormat="false" ht="15" hidden="false" customHeight="false" outlineLevel="0" collapsed="false">
      <c r="B52" s="28" t="s">
        <v>38</v>
      </c>
      <c r="C52" s="28" t="n">
        <v>409060267</v>
      </c>
      <c r="D52" s="29" t="s">
        <v>60</v>
      </c>
      <c r="E52" s="30" t="s">
        <v>30</v>
      </c>
      <c r="G52" s="31" t="n">
        <v>337.17</v>
      </c>
      <c r="H52" s="31" t="n">
        <v>500</v>
      </c>
      <c r="I52" s="5" t="n">
        <v>22</v>
      </c>
    </row>
    <row r="53" customFormat="false" ht="15" hidden="false" customHeight="false" outlineLevel="0" collapsed="false">
      <c r="B53" s="28" t="s">
        <v>38</v>
      </c>
      <c r="C53" s="28" t="n">
        <v>409070017</v>
      </c>
      <c r="D53" s="29" t="s">
        <v>61</v>
      </c>
      <c r="E53" s="30" t="s">
        <v>30</v>
      </c>
      <c r="G53" s="31" t="n">
        <v>119.35</v>
      </c>
      <c r="H53" s="51" t="n">
        <f aca="false">G53*2</f>
        <v>238.7</v>
      </c>
      <c r="I53" s="5" t="n">
        <v>23</v>
      </c>
    </row>
    <row r="54" customFormat="false" ht="15" hidden="false" customHeight="false" outlineLevel="0" collapsed="false">
      <c r="B54" s="28" t="s">
        <v>38</v>
      </c>
      <c r="C54" s="28" t="n">
        <v>409070025</v>
      </c>
      <c r="D54" s="29" t="s">
        <v>62</v>
      </c>
      <c r="E54" s="30" t="s">
        <v>30</v>
      </c>
      <c r="G54" s="31" t="n">
        <v>372.54</v>
      </c>
      <c r="H54" s="31" t="n">
        <v>500</v>
      </c>
      <c r="I54" s="5" t="n">
        <v>24</v>
      </c>
    </row>
    <row r="55" customFormat="false" ht="15" hidden="false" customHeight="false" outlineLevel="0" collapsed="false">
      <c r="B55" s="28" t="s">
        <v>38</v>
      </c>
      <c r="C55" s="28" t="n">
        <v>409070033</v>
      </c>
      <c r="D55" s="29" t="s">
        <v>63</v>
      </c>
      <c r="E55" s="30" t="s">
        <v>30</v>
      </c>
      <c r="G55" s="31" t="n">
        <v>351.38</v>
      </c>
      <c r="H55" s="31" t="n">
        <v>500</v>
      </c>
      <c r="I55" s="5" t="n">
        <v>25</v>
      </c>
    </row>
    <row r="56" customFormat="false" ht="15" hidden="false" customHeight="false" outlineLevel="0" collapsed="false">
      <c r="B56" s="28" t="s">
        <v>38</v>
      </c>
      <c r="C56" s="28" t="n">
        <v>409070041</v>
      </c>
      <c r="D56" s="29" t="s">
        <v>64</v>
      </c>
      <c r="E56" s="30" t="s">
        <v>30</v>
      </c>
      <c r="G56" s="31" t="n">
        <v>372.53</v>
      </c>
      <c r="H56" s="31" t="n">
        <v>500</v>
      </c>
      <c r="I56" s="5" t="n">
        <v>26</v>
      </c>
    </row>
    <row r="57" customFormat="false" ht="15" hidden="false" customHeight="false" outlineLevel="0" collapsed="false">
      <c r="B57" s="28" t="s">
        <v>38</v>
      </c>
      <c r="C57" s="28" t="n">
        <v>409070068</v>
      </c>
      <c r="D57" s="29" t="s">
        <v>65</v>
      </c>
      <c r="E57" s="30" t="s">
        <v>30</v>
      </c>
      <c r="G57" s="31" t="n">
        <v>372.54</v>
      </c>
      <c r="H57" s="31" t="n">
        <v>500</v>
      </c>
      <c r="I57" s="5" t="n">
        <v>27</v>
      </c>
    </row>
    <row r="58" customFormat="false" ht="15" hidden="false" customHeight="false" outlineLevel="0" collapsed="false">
      <c r="B58" s="28" t="s">
        <v>38</v>
      </c>
      <c r="C58" s="28" t="n">
        <v>409070076</v>
      </c>
      <c r="D58" s="29" t="s">
        <v>66</v>
      </c>
      <c r="E58" s="30" t="s">
        <v>30</v>
      </c>
      <c r="G58" s="31" t="n">
        <v>372.54</v>
      </c>
      <c r="H58" s="31" t="n">
        <v>500</v>
      </c>
      <c r="I58" s="5" t="n">
        <v>28</v>
      </c>
    </row>
    <row r="59" customFormat="false" ht="15" hidden="false" customHeight="false" outlineLevel="0" collapsed="false">
      <c r="B59" s="28" t="s">
        <v>38</v>
      </c>
      <c r="C59" s="28" t="n">
        <v>409070084</v>
      </c>
      <c r="D59" s="29" t="s">
        <v>67</v>
      </c>
      <c r="E59" s="30" t="s">
        <v>30</v>
      </c>
      <c r="G59" s="31" t="n">
        <v>372.54</v>
      </c>
      <c r="H59" s="31" t="n">
        <v>500</v>
      </c>
      <c r="I59" s="5" t="n">
        <v>29</v>
      </c>
    </row>
    <row r="60" customFormat="false" ht="15" hidden="false" customHeight="false" outlineLevel="0" collapsed="false">
      <c r="B60" s="28" t="s">
        <v>38</v>
      </c>
      <c r="C60" s="28" t="n">
        <v>409070149</v>
      </c>
      <c r="D60" s="29" t="s">
        <v>68</v>
      </c>
      <c r="E60" s="30" t="s">
        <v>30</v>
      </c>
      <c r="G60" s="31" t="n">
        <v>372.54</v>
      </c>
      <c r="H60" s="31" t="n">
        <v>500</v>
      </c>
      <c r="I60" s="5" t="n">
        <v>30</v>
      </c>
    </row>
    <row r="61" customFormat="false" ht="15" hidden="false" customHeight="false" outlineLevel="0" collapsed="false">
      <c r="B61" s="28" t="s">
        <v>38</v>
      </c>
      <c r="C61" s="28" t="n">
        <v>409070190</v>
      </c>
      <c r="D61" s="29" t="s">
        <v>69</v>
      </c>
      <c r="E61" s="30" t="s">
        <v>30</v>
      </c>
      <c r="G61" s="31" t="n">
        <v>139.96</v>
      </c>
      <c r="H61" s="51" t="n">
        <f aca="false">G61*2</f>
        <v>279.92</v>
      </c>
      <c r="I61" s="5" t="n">
        <v>31</v>
      </c>
    </row>
    <row r="62" customFormat="false" ht="15" hidden="false" customHeight="true" outlineLevel="0" collapsed="false">
      <c r="B62" s="28" t="s">
        <v>38</v>
      </c>
      <c r="C62" s="28" t="n">
        <v>409070203</v>
      </c>
      <c r="D62" s="29" t="s">
        <v>70</v>
      </c>
      <c r="E62" s="30" t="s">
        <v>30</v>
      </c>
      <c r="G62" s="31" t="n">
        <v>457.67</v>
      </c>
      <c r="H62" s="31" t="n">
        <v>500</v>
      </c>
      <c r="I62" s="5" t="n">
        <v>32</v>
      </c>
    </row>
    <row r="63" customFormat="false" ht="15" hidden="false" customHeight="false" outlineLevel="0" collapsed="false">
      <c r="B63" s="28" t="s">
        <v>38</v>
      </c>
      <c r="C63" s="28" t="n">
        <v>409070211</v>
      </c>
      <c r="D63" s="29" t="s">
        <v>71</v>
      </c>
      <c r="E63" s="30" t="s">
        <v>30</v>
      </c>
      <c r="G63" s="31" t="n">
        <v>409.55</v>
      </c>
      <c r="H63" s="31" t="n">
        <v>500</v>
      </c>
      <c r="I63" s="5" t="n">
        <v>33</v>
      </c>
    </row>
    <row r="64" customFormat="false" ht="15" hidden="false" customHeight="false" outlineLevel="0" collapsed="false">
      <c r="B64" s="28" t="s">
        <v>38</v>
      </c>
      <c r="C64" s="28" t="n">
        <v>409070220</v>
      </c>
      <c r="D64" s="29" t="s">
        <v>72</v>
      </c>
      <c r="E64" s="30" t="s">
        <v>30</v>
      </c>
      <c r="G64" s="31" t="n">
        <v>119.35</v>
      </c>
      <c r="H64" s="51" t="n">
        <f aca="false">G64*2</f>
        <v>238.7</v>
      </c>
      <c r="I64" s="5" t="n">
        <v>34</v>
      </c>
    </row>
    <row r="65" customFormat="false" ht="15" hidden="false" customHeight="true" outlineLevel="0" collapsed="false">
      <c r="B65" s="28" t="s">
        <v>38</v>
      </c>
      <c r="C65" s="28" t="n">
        <v>409070238</v>
      </c>
      <c r="D65" s="29" t="s">
        <v>73</v>
      </c>
      <c r="E65" s="30" t="s">
        <v>30</v>
      </c>
      <c r="G65" s="31" t="n">
        <v>339.52</v>
      </c>
      <c r="H65" s="31" t="n">
        <v>500</v>
      </c>
      <c r="I65" s="5" t="n">
        <v>35</v>
      </c>
    </row>
    <row r="66" customFormat="false" ht="15" hidden="false" customHeight="true" outlineLevel="0" collapsed="false">
      <c r="B66" s="28" t="s">
        <v>38</v>
      </c>
      <c r="C66" s="28" t="n">
        <v>409070254</v>
      </c>
      <c r="D66" s="29" t="s">
        <v>74</v>
      </c>
      <c r="E66" s="30" t="s">
        <v>30</v>
      </c>
      <c r="G66" s="31" t="n">
        <v>1142.25</v>
      </c>
      <c r="H66" s="31" t="n">
        <v>500</v>
      </c>
      <c r="I66" s="5" t="n">
        <v>36</v>
      </c>
    </row>
    <row r="67" customFormat="false" ht="15" hidden="false" customHeight="true" outlineLevel="0" collapsed="false">
      <c r="B67" s="28" t="s">
        <v>38</v>
      </c>
      <c r="C67" s="28" t="n">
        <v>409070262</v>
      </c>
      <c r="D67" s="29" t="s">
        <v>75</v>
      </c>
      <c r="E67" s="30" t="s">
        <v>30</v>
      </c>
      <c r="G67" s="31" t="n">
        <v>119.35</v>
      </c>
      <c r="H67" s="51" t="n">
        <f aca="false">G67*2</f>
        <v>238.7</v>
      </c>
      <c r="I67" s="5" t="n">
        <v>37</v>
      </c>
    </row>
    <row r="68" customFormat="false" ht="15" hidden="false" customHeight="false" outlineLevel="0" collapsed="false">
      <c r="B68" s="28" t="s">
        <v>38</v>
      </c>
      <c r="C68" s="28" t="n">
        <v>409070289</v>
      </c>
      <c r="D68" s="29" t="s">
        <v>76</v>
      </c>
      <c r="E68" s="30" t="s">
        <v>30</v>
      </c>
      <c r="G68" s="31" t="n">
        <v>428.45</v>
      </c>
      <c r="H68" s="31" t="n">
        <v>500</v>
      </c>
      <c r="I68" s="5" t="n">
        <v>38</v>
      </c>
    </row>
    <row r="69" customFormat="false" ht="15.75" hidden="false" customHeight="false" outlineLevel="0" collapsed="false">
      <c r="B69" s="28" t="s">
        <v>38</v>
      </c>
      <c r="C69" s="28" t="n">
        <v>409070300</v>
      </c>
      <c r="D69" s="29" t="s">
        <v>77</v>
      </c>
      <c r="E69" s="20" t="s">
        <v>30</v>
      </c>
      <c r="G69" s="31" t="n">
        <v>128.44</v>
      </c>
      <c r="H69" s="31" t="n">
        <f aca="false">G69*2</f>
        <v>256.88</v>
      </c>
      <c r="I69" s="5" t="n">
        <v>39</v>
      </c>
    </row>
    <row r="70" customFormat="false" ht="23.25" hidden="false" customHeight="true" outlineLevel="0" collapsed="false">
      <c r="B70" s="38"/>
      <c r="C70" s="39"/>
      <c r="D70" s="40"/>
      <c r="E70" s="58"/>
      <c r="G70" s="41" t="s">
        <v>37</v>
      </c>
      <c r="H70" s="42" t="n">
        <f aca="false">SUM(G31:G69,H31:H69)/39</f>
        <v>833.181025641026</v>
      </c>
    </row>
    <row r="71" customFormat="false" ht="16.5" hidden="false" customHeight="false" outlineLevel="0" collapsed="false">
      <c r="B71" s="43"/>
      <c r="C71" s="44"/>
      <c r="D71" s="45"/>
      <c r="E71" s="46"/>
      <c r="G71" s="47"/>
      <c r="H71" s="47"/>
    </row>
    <row r="72" customFormat="false" ht="15.75" hidden="false" customHeight="false" outlineLevel="0" collapsed="false">
      <c r="B72" s="27" t="s">
        <v>78</v>
      </c>
      <c r="C72" s="30" t="n">
        <v>415010012</v>
      </c>
      <c r="D72" s="52" t="s">
        <v>79</v>
      </c>
      <c r="E72" s="30" t="s">
        <v>14</v>
      </c>
      <c r="G72" s="31" t="n">
        <v>1147.65</v>
      </c>
      <c r="H72" s="31" t="n">
        <v>0</v>
      </c>
      <c r="I72" s="5" t="n">
        <v>1</v>
      </c>
    </row>
    <row r="73" customFormat="false" ht="15" hidden="false" customHeight="false" outlineLevel="0" collapsed="false">
      <c r="B73" s="38"/>
      <c r="C73" s="39"/>
      <c r="D73" s="40"/>
      <c r="E73" s="58"/>
      <c r="G73" s="59"/>
      <c r="H73" s="59"/>
    </row>
    <row r="74" customFormat="false" ht="15.75" hidden="false" customHeight="false" outlineLevel="0" collapsed="false">
      <c r="B74" s="43"/>
      <c r="C74" s="44"/>
      <c r="D74" s="45"/>
      <c r="E74" s="46"/>
      <c r="G74" s="47"/>
      <c r="H74" s="47"/>
    </row>
    <row r="75" customFormat="false" ht="15" hidden="false" customHeight="true" outlineLevel="0" collapsed="false">
      <c r="B75" s="27" t="s">
        <v>80</v>
      </c>
      <c r="C75" s="27" t="n">
        <v>405020015</v>
      </c>
      <c r="D75" s="29" t="s">
        <v>81</v>
      </c>
      <c r="E75" s="30" t="s">
        <v>17</v>
      </c>
      <c r="G75" s="31" t="n">
        <v>694.88</v>
      </c>
      <c r="H75" s="31" t="n">
        <v>250</v>
      </c>
      <c r="I75" s="5" t="n">
        <v>1</v>
      </c>
    </row>
    <row r="76" customFormat="false" ht="15" hidden="false" customHeight="true" outlineLevel="0" collapsed="false">
      <c r="B76" s="27" t="s">
        <v>80</v>
      </c>
      <c r="C76" s="27" t="n">
        <v>405020023</v>
      </c>
      <c r="D76" s="29" t="s">
        <v>82</v>
      </c>
      <c r="E76" s="30" t="s">
        <v>17</v>
      </c>
      <c r="G76" s="31" t="n">
        <v>485.37</v>
      </c>
      <c r="H76" s="31" t="n">
        <v>250</v>
      </c>
      <c r="I76" s="5" t="n">
        <v>2</v>
      </c>
    </row>
    <row r="77" customFormat="false" ht="15" hidden="false" customHeight="true" outlineLevel="0" collapsed="false">
      <c r="B77" s="27" t="s">
        <v>80</v>
      </c>
      <c r="C77" s="27" t="n">
        <v>405030045</v>
      </c>
      <c r="D77" s="29" t="s">
        <v>83</v>
      </c>
      <c r="E77" s="30" t="s">
        <v>17</v>
      </c>
      <c r="G77" s="31" t="n">
        <v>45</v>
      </c>
      <c r="H77" s="31" t="n">
        <v>250</v>
      </c>
      <c r="I77" s="5" t="n">
        <v>3</v>
      </c>
    </row>
    <row r="78" customFormat="false" ht="15" hidden="false" customHeight="true" outlineLevel="0" collapsed="false">
      <c r="B78" s="27" t="s">
        <v>80</v>
      </c>
      <c r="C78" s="27" t="n">
        <v>405030134</v>
      </c>
      <c r="D78" s="29" t="s">
        <v>84</v>
      </c>
      <c r="E78" s="30" t="s">
        <v>17</v>
      </c>
      <c r="G78" s="31" t="n">
        <v>381.08</v>
      </c>
      <c r="H78" s="31" t="n">
        <v>250</v>
      </c>
      <c r="I78" s="5" t="n">
        <v>4</v>
      </c>
    </row>
    <row r="79" customFormat="false" ht="15" hidden="false" customHeight="true" outlineLevel="0" collapsed="false">
      <c r="B79" s="27" t="s">
        <v>80</v>
      </c>
      <c r="C79" s="27" t="n">
        <v>405030193</v>
      </c>
      <c r="D79" s="29" t="s">
        <v>85</v>
      </c>
      <c r="E79" s="30" t="s">
        <v>17</v>
      </c>
      <c r="G79" s="31" t="n">
        <v>180</v>
      </c>
      <c r="H79" s="31" t="n">
        <v>250</v>
      </c>
      <c r="I79" s="5" t="n">
        <v>5</v>
      </c>
    </row>
    <row r="80" customFormat="false" ht="15" hidden="false" customHeight="false" outlineLevel="0" collapsed="false">
      <c r="B80" s="27" t="s">
        <v>80</v>
      </c>
      <c r="C80" s="28" t="n">
        <v>405050020</v>
      </c>
      <c r="D80" s="29" t="s">
        <v>86</v>
      </c>
      <c r="E80" s="30" t="s">
        <v>17</v>
      </c>
      <c r="G80" s="31" t="n">
        <v>45</v>
      </c>
      <c r="H80" s="31" t="n">
        <v>250</v>
      </c>
      <c r="I80" s="5" t="n">
        <v>6</v>
      </c>
    </row>
    <row r="81" customFormat="false" ht="15" hidden="false" customHeight="true" outlineLevel="0" collapsed="false">
      <c r="B81" s="27" t="s">
        <v>80</v>
      </c>
      <c r="C81" s="28" t="n">
        <v>405050097</v>
      </c>
      <c r="D81" s="29" t="s">
        <v>87</v>
      </c>
      <c r="E81" s="30" t="s">
        <v>17</v>
      </c>
      <c r="G81" s="31" t="n">
        <v>443</v>
      </c>
      <c r="H81" s="31" t="n">
        <v>250</v>
      </c>
      <c r="I81" s="5" t="n">
        <v>7</v>
      </c>
    </row>
    <row r="82" customFormat="false" ht="15" hidden="false" customHeight="true" outlineLevel="0" collapsed="false">
      <c r="B82" s="27" t="s">
        <v>80</v>
      </c>
      <c r="C82" s="28" t="n">
        <v>405050119</v>
      </c>
      <c r="D82" s="29" t="s">
        <v>88</v>
      </c>
      <c r="E82" s="30" t="s">
        <v>17</v>
      </c>
      <c r="G82" s="31" t="n">
        <v>543</v>
      </c>
      <c r="H82" s="31" t="n">
        <v>250</v>
      </c>
      <c r="I82" s="5" t="n">
        <v>8</v>
      </c>
    </row>
    <row r="83" customFormat="false" ht="15" hidden="false" customHeight="true" outlineLevel="0" collapsed="false">
      <c r="B83" s="27" t="s">
        <v>80</v>
      </c>
      <c r="C83" s="28" t="n">
        <v>405050127</v>
      </c>
      <c r="D83" s="29" t="s">
        <v>89</v>
      </c>
      <c r="E83" s="30" t="s">
        <v>17</v>
      </c>
      <c r="G83" s="31" t="n">
        <v>45</v>
      </c>
      <c r="H83" s="31" t="n">
        <v>250</v>
      </c>
      <c r="I83" s="5" t="n">
        <v>9</v>
      </c>
    </row>
    <row r="84" customFormat="false" ht="15" hidden="false" customHeight="true" outlineLevel="0" collapsed="false">
      <c r="B84" s="27" t="s">
        <v>80</v>
      </c>
      <c r="C84" s="28" t="n">
        <v>405050194</v>
      </c>
      <c r="D84" s="29" t="s">
        <v>90</v>
      </c>
      <c r="E84" s="30" t="s">
        <v>17</v>
      </c>
      <c r="G84" s="31" t="n">
        <v>45</v>
      </c>
      <c r="H84" s="31" t="n">
        <v>250</v>
      </c>
      <c r="I84" s="5" t="n">
        <v>10</v>
      </c>
    </row>
    <row r="85" customFormat="false" ht="15" hidden="false" customHeight="true" outlineLevel="0" collapsed="false">
      <c r="B85" s="19" t="s">
        <v>80</v>
      </c>
      <c r="C85" s="32" t="n">
        <v>405050372</v>
      </c>
      <c r="D85" s="33" t="s">
        <v>91</v>
      </c>
      <c r="E85" s="20" t="s">
        <v>17</v>
      </c>
      <c r="G85" s="22" t="n">
        <v>643</v>
      </c>
      <c r="H85" s="22" t="n">
        <v>250</v>
      </c>
      <c r="I85" s="5" t="n">
        <v>11</v>
      </c>
    </row>
    <row r="86" customFormat="false" ht="15" hidden="false" customHeight="true" outlineLevel="0" collapsed="false">
      <c r="B86" s="23" t="s">
        <v>80</v>
      </c>
      <c r="C86" s="23" t="n">
        <v>405010010</v>
      </c>
      <c r="D86" s="35" t="s">
        <v>92</v>
      </c>
      <c r="E86" s="25" t="s">
        <v>30</v>
      </c>
      <c r="G86" s="26" t="n">
        <v>116.42</v>
      </c>
      <c r="H86" s="26" t="n">
        <v>250</v>
      </c>
      <c r="I86" s="5" t="n">
        <v>12</v>
      </c>
    </row>
    <row r="87" customFormat="false" ht="15" hidden="false" customHeight="false" outlineLevel="0" collapsed="false">
      <c r="B87" s="27" t="s">
        <v>80</v>
      </c>
      <c r="C87" s="27" t="n">
        <v>405010028</v>
      </c>
      <c r="D87" s="29" t="s">
        <v>93</v>
      </c>
      <c r="E87" s="30" t="s">
        <v>30</v>
      </c>
      <c r="G87" s="31" t="n">
        <v>159.37</v>
      </c>
      <c r="H87" s="31" t="n">
        <v>250</v>
      </c>
      <c r="I87" s="5" t="n">
        <v>13</v>
      </c>
    </row>
    <row r="88" customFormat="false" ht="15" hidden="false" customHeight="true" outlineLevel="0" collapsed="false">
      <c r="B88" s="27" t="s">
        <v>80</v>
      </c>
      <c r="C88" s="27" t="n">
        <v>405010036</v>
      </c>
      <c r="D88" s="29" t="s">
        <v>94</v>
      </c>
      <c r="E88" s="30" t="s">
        <v>30</v>
      </c>
      <c r="G88" s="31" t="n">
        <v>389.64</v>
      </c>
      <c r="H88" s="31" t="n">
        <v>250</v>
      </c>
      <c r="I88" s="5" t="n">
        <v>14</v>
      </c>
    </row>
    <row r="89" customFormat="false" ht="15" hidden="false" customHeight="false" outlineLevel="0" collapsed="false">
      <c r="B89" s="27" t="s">
        <v>80</v>
      </c>
      <c r="C89" s="27" t="n">
        <v>405010079</v>
      </c>
      <c r="D89" s="29" t="s">
        <v>95</v>
      </c>
      <c r="E89" s="30" t="s">
        <v>30</v>
      </c>
      <c r="G89" s="31" t="n">
        <v>45</v>
      </c>
      <c r="H89" s="31" t="n">
        <f aca="false">G89*2</f>
        <v>90</v>
      </c>
      <c r="I89" s="5" t="n">
        <v>15</v>
      </c>
    </row>
    <row r="90" customFormat="false" ht="15" hidden="false" customHeight="true" outlineLevel="0" collapsed="false">
      <c r="B90" s="27" t="s">
        <v>80</v>
      </c>
      <c r="C90" s="27" t="n">
        <v>405010117</v>
      </c>
      <c r="D90" s="29" t="s">
        <v>96</v>
      </c>
      <c r="E90" s="30" t="s">
        <v>30</v>
      </c>
      <c r="G90" s="31" t="n">
        <v>389.64</v>
      </c>
      <c r="H90" s="31" t="n">
        <v>250</v>
      </c>
      <c r="I90" s="5" t="n">
        <v>16</v>
      </c>
    </row>
    <row r="91" customFormat="false" ht="15" hidden="false" customHeight="false" outlineLevel="0" collapsed="false">
      <c r="B91" s="27" t="s">
        <v>80</v>
      </c>
      <c r="C91" s="27" t="n">
        <v>405010125</v>
      </c>
      <c r="D91" s="29" t="s">
        <v>97</v>
      </c>
      <c r="E91" s="30" t="s">
        <v>30</v>
      </c>
      <c r="G91" s="31" t="n">
        <v>259.2</v>
      </c>
      <c r="H91" s="31" t="n">
        <v>250</v>
      </c>
      <c r="I91" s="5" t="n">
        <v>17</v>
      </c>
    </row>
    <row r="92" customFormat="false" ht="15" hidden="false" customHeight="true" outlineLevel="0" collapsed="false">
      <c r="B92" s="27" t="s">
        <v>80</v>
      </c>
      <c r="C92" s="27" t="n">
        <v>405030070</v>
      </c>
      <c r="D92" s="29" t="s">
        <v>98</v>
      </c>
      <c r="E92" s="30" t="s">
        <v>30</v>
      </c>
      <c r="G92" s="31" t="n">
        <v>639.8</v>
      </c>
      <c r="H92" s="31" t="n">
        <v>250</v>
      </c>
      <c r="I92" s="5" t="n">
        <v>18</v>
      </c>
    </row>
    <row r="93" customFormat="false" ht="15" hidden="false" customHeight="false" outlineLevel="0" collapsed="false">
      <c r="B93" s="27" t="s">
        <v>80</v>
      </c>
      <c r="C93" s="27" t="n">
        <v>405030142</v>
      </c>
      <c r="D93" s="29" t="s">
        <v>99</v>
      </c>
      <c r="E93" s="30" t="s">
        <v>30</v>
      </c>
      <c r="G93" s="31" t="n">
        <v>1619.67</v>
      </c>
      <c r="H93" s="31" t="n">
        <v>250</v>
      </c>
      <c r="I93" s="5" t="n">
        <v>19</v>
      </c>
    </row>
    <row r="94" customFormat="false" ht="15" hidden="false" customHeight="false" outlineLevel="0" collapsed="false">
      <c r="B94" s="27" t="s">
        <v>80</v>
      </c>
      <c r="C94" s="27" t="n">
        <v>405030169</v>
      </c>
      <c r="D94" s="29" t="s">
        <v>100</v>
      </c>
      <c r="E94" s="30" t="s">
        <v>30</v>
      </c>
      <c r="G94" s="31" t="n">
        <v>2540.14</v>
      </c>
      <c r="H94" s="31" t="n">
        <v>250</v>
      </c>
      <c r="I94" s="5" t="n">
        <v>20</v>
      </c>
    </row>
    <row r="95" customFormat="false" ht="15" hidden="false" customHeight="true" outlineLevel="0" collapsed="false">
      <c r="B95" s="27" t="s">
        <v>80</v>
      </c>
      <c r="C95" s="27" t="n">
        <v>405030177</v>
      </c>
      <c r="D95" s="29" t="s">
        <v>101</v>
      </c>
      <c r="E95" s="30" t="s">
        <v>30</v>
      </c>
      <c r="G95" s="31" t="n">
        <v>2855.14</v>
      </c>
      <c r="H95" s="31" t="n">
        <v>250</v>
      </c>
      <c r="I95" s="5" t="n">
        <v>21</v>
      </c>
    </row>
    <row r="96" customFormat="false" ht="15" hidden="false" customHeight="false" outlineLevel="0" collapsed="false">
      <c r="B96" s="27" t="s">
        <v>80</v>
      </c>
      <c r="C96" s="27" t="n">
        <v>405030185</v>
      </c>
      <c r="D96" s="29" t="s">
        <v>102</v>
      </c>
      <c r="E96" s="30" t="s">
        <v>30</v>
      </c>
      <c r="G96" s="31" t="n">
        <v>619.17</v>
      </c>
      <c r="H96" s="31" t="n">
        <v>250</v>
      </c>
      <c r="I96" s="5" t="n">
        <v>22</v>
      </c>
    </row>
    <row r="97" customFormat="false" ht="15" hidden="false" customHeight="true" outlineLevel="0" collapsed="false">
      <c r="B97" s="27" t="s">
        <v>80</v>
      </c>
      <c r="C97" s="27" t="n">
        <v>405040016</v>
      </c>
      <c r="D97" s="29" t="s">
        <v>103</v>
      </c>
      <c r="E97" s="30" t="s">
        <v>30</v>
      </c>
      <c r="G97" s="31" t="n">
        <v>161.19</v>
      </c>
      <c r="H97" s="31" t="n">
        <v>250</v>
      </c>
      <c r="I97" s="5" t="n">
        <v>23</v>
      </c>
    </row>
    <row r="98" customFormat="false" ht="15" hidden="false" customHeight="true" outlineLevel="0" collapsed="false">
      <c r="B98" s="27" t="s">
        <v>80</v>
      </c>
      <c r="C98" s="28" t="n">
        <v>405040105</v>
      </c>
      <c r="D98" s="29" t="s">
        <v>104</v>
      </c>
      <c r="E98" s="30" t="s">
        <v>30</v>
      </c>
      <c r="G98" s="31" t="n">
        <v>515.97</v>
      </c>
      <c r="H98" s="31" t="n">
        <v>250</v>
      </c>
      <c r="I98" s="5" t="n">
        <v>24</v>
      </c>
    </row>
    <row r="99" customFormat="false" ht="15" hidden="false" customHeight="true" outlineLevel="0" collapsed="false">
      <c r="B99" s="27" t="s">
        <v>80</v>
      </c>
      <c r="C99" s="28" t="n">
        <v>405040202</v>
      </c>
      <c r="D99" s="29" t="s">
        <v>105</v>
      </c>
      <c r="E99" s="30" t="s">
        <v>30</v>
      </c>
      <c r="G99" s="31" t="n">
        <v>323.34</v>
      </c>
      <c r="H99" s="31" t="n">
        <v>250</v>
      </c>
      <c r="I99" s="5" t="n">
        <v>25</v>
      </c>
    </row>
    <row r="100" customFormat="false" ht="15" hidden="false" customHeight="true" outlineLevel="0" collapsed="false">
      <c r="B100" s="27" t="s">
        <v>80</v>
      </c>
      <c r="C100" s="28" t="n">
        <v>405040210</v>
      </c>
      <c r="D100" s="29" t="s">
        <v>106</v>
      </c>
      <c r="E100" s="30" t="s">
        <v>30</v>
      </c>
      <c r="G100" s="31" t="n">
        <v>259.2</v>
      </c>
      <c r="H100" s="31" t="n">
        <v>250</v>
      </c>
      <c r="I100" s="5" t="n">
        <v>26</v>
      </c>
    </row>
    <row r="101" customFormat="false" ht="15" hidden="false" customHeight="true" outlineLevel="0" collapsed="false">
      <c r="B101" s="27" t="s">
        <v>80</v>
      </c>
      <c r="C101" s="28" t="n">
        <v>405050011</v>
      </c>
      <c r="D101" s="29" t="s">
        <v>107</v>
      </c>
      <c r="E101" s="30" t="s">
        <v>30</v>
      </c>
      <c r="G101" s="31" t="n">
        <v>161.1</v>
      </c>
      <c r="H101" s="31" t="n">
        <v>250</v>
      </c>
      <c r="I101" s="5" t="n">
        <v>27</v>
      </c>
    </row>
    <row r="102" customFormat="false" ht="15" hidden="false" customHeight="true" outlineLevel="0" collapsed="false">
      <c r="B102" s="27" t="s">
        <v>80</v>
      </c>
      <c r="C102" s="28" t="n">
        <v>405050046</v>
      </c>
      <c r="D102" s="29" t="s">
        <v>108</v>
      </c>
      <c r="E102" s="30" t="s">
        <v>30</v>
      </c>
      <c r="G102" s="31" t="n">
        <v>335.72</v>
      </c>
      <c r="H102" s="31" t="n">
        <v>250</v>
      </c>
      <c r="I102" s="5" t="n">
        <v>28</v>
      </c>
    </row>
    <row r="103" customFormat="false" ht="15" hidden="false" customHeight="true" outlineLevel="0" collapsed="false">
      <c r="B103" s="27" t="s">
        <v>80</v>
      </c>
      <c r="C103" s="28" t="n">
        <v>405050054</v>
      </c>
      <c r="D103" s="29" t="s">
        <v>109</v>
      </c>
      <c r="E103" s="30" t="s">
        <v>30</v>
      </c>
      <c r="G103" s="31" t="n">
        <v>273.14</v>
      </c>
      <c r="H103" s="31" t="n">
        <v>250</v>
      </c>
      <c r="I103" s="5" t="n">
        <v>29</v>
      </c>
    </row>
    <row r="104" customFormat="false" ht="15" hidden="false" customHeight="true" outlineLevel="0" collapsed="false">
      <c r="B104" s="27" t="s">
        <v>80</v>
      </c>
      <c r="C104" s="28" t="n">
        <v>405050100</v>
      </c>
      <c r="D104" s="29" t="s">
        <v>110</v>
      </c>
      <c r="E104" s="30" t="s">
        <v>30</v>
      </c>
      <c r="G104" s="31" t="n">
        <v>403</v>
      </c>
      <c r="H104" s="31" t="n">
        <v>250</v>
      </c>
      <c r="I104" s="5" t="n">
        <v>30</v>
      </c>
    </row>
    <row r="105" customFormat="false" ht="15" hidden="false" customHeight="true" outlineLevel="0" collapsed="false">
      <c r="B105" s="27" t="s">
        <v>80</v>
      </c>
      <c r="C105" s="28" t="n">
        <v>405050135</v>
      </c>
      <c r="D105" s="29" t="s">
        <v>111</v>
      </c>
      <c r="E105" s="30" t="s">
        <v>30</v>
      </c>
      <c r="G105" s="31" t="n">
        <v>499.2</v>
      </c>
      <c r="H105" s="31" t="n">
        <v>250</v>
      </c>
      <c r="I105" s="5" t="n">
        <v>31</v>
      </c>
    </row>
    <row r="106" customFormat="false" ht="15" hidden="false" customHeight="true" outlineLevel="0" collapsed="false">
      <c r="B106" s="27" t="s">
        <v>80</v>
      </c>
      <c r="C106" s="28" t="n">
        <v>405050143</v>
      </c>
      <c r="D106" s="29" t="s">
        <v>112</v>
      </c>
      <c r="E106" s="30" t="s">
        <v>30</v>
      </c>
      <c r="G106" s="31" t="n">
        <v>619.17</v>
      </c>
      <c r="H106" s="31" t="n">
        <v>250</v>
      </c>
      <c r="I106" s="5" t="n">
        <v>32</v>
      </c>
    </row>
    <row r="107" customFormat="false" ht="15" hidden="false" customHeight="true" outlineLevel="0" collapsed="false">
      <c r="B107" s="27" t="s">
        <v>80</v>
      </c>
      <c r="C107" s="28" t="n">
        <v>405050216</v>
      </c>
      <c r="D107" s="29" t="s">
        <v>113</v>
      </c>
      <c r="E107" s="30" t="s">
        <v>30</v>
      </c>
      <c r="G107" s="31" t="n">
        <v>98.44</v>
      </c>
      <c r="H107" s="31" t="n">
        <f aca="false">G107*2</f>
        <v>196.88</v>
      </c>
      <c r="I107" s="5" t="n">
        <v>33</v>
      </c>
    </row>
    <row r="108" customFormat="false" ht="15" hidden="false" customHeight="false" outlineLevel="0" collapsed="false">
      <c r="B108" s="27" t="s">
        <v>80</v>
      </c>
      <c r="C108" s="28" t="n">
        <v>405050224</v>
      </c>
      <c r="D108" s="29" t="s">
        <v>114</v>
      </c>
      <c r="E108" s="30" t="s">
        <v>30</v>
      </c>
      <c r="G108" s="31" t="n">
        <v>335.72</v>
      </c>
      <c r="H108" s="31" t="n">
        <v>250</v>
      </c>
      <c r="I108" s="5" t="n">
        <v>34</v>
      </c>
    </row>
    <row r="109" customFormat="false" ht="15" hidden="false" customHeight="true" outlineLevel="0" collapsed="false">
      <c r="B109" s="27" t="s">
        <v>80</v>
      </c>
      <c r="C109" s="28" t="n">
        <v>405050321</v>
      </c>
      <c r="D109" s="29" t="s">
        <v>115</v>
      </c>
      <c r="E109" s="30" t="s">
        <v>30</v>
      </c>
      <c r="G109" s="31" t="n">
        <v>513.34</v>
      </c>
      <c r="H109" s="31" t="n">
        <v>250</v>
      </c>
      <c r="I109" s="5" t="n">
        <v>35</v>
      </c>
    </row>
    <row r="110" customFormat="false" ht="15" hidden="false" customHeight="true" outlineLevel="0" collapsed="false">
      <c r="B110" s="27" t="s">
        <v>80</v>
      </c>
      <c r="C110" s="28" t="n">
        <v>405050356</v>
      </c>
      <c r="D110" s="29" t="s">
        <v>116</v>
      </c>
      <c r="E110" s="30" t="s">
        <v>30</v>
      </c>
      <c r="G110" s="31" t="n">
        <v>702.7</v>
      </c>
      <c r="H110" s="31" t="n">
        <v>250</v>
      </c>
      <c r="I110" s="5" t="n">
        <v>36</v>
      </c>
    </row>
    <row r="111" customFormat="false" ht="15" hidden="false" customHeight="true" outlineLevel="0" collapsed="false">
      <c r="B111" s="28" t="s">
        <v>80</v>
      </c>
      <c r="C111" s="28" t="n">
        <v>405050151</v>
      </c>
      <c r="D111" s="29" t="s">
        <v>117</v>
      </c>
      <c r="E111" s="30" t="s">
        <v>30</v>
      </c>
      <c r="G111" s="31" t="n">
        <v>794.88</v>
      </c>
      <c r="H111" s="31" t="n">
        <v>250</v>
      </c>
      <c r="I111" s="5" t="n">
        <v>37</v>
      </c>
    </row>
    <row r="112" customFormat="false" ht="23.25" hidden="false" customHeight="true" outlineLevel="0" collapsed="false">
      <c r="B112" s="38"/>
      <c r="C112" s="39"/>
      <c r="D112" s="40"/>
      <c r="E112" s="58"/>
      <c r="G112" s="41" t="s">
        <v>37</v>
      </c>
      <c r="H112" s="42" t="n">
        <f aca="false">SUM(G75:G111,H75:H111)/37</f>
        <v>762.608378378378</v>
      </c>
    </row>
    <row r="113" customFormat="false" ht="16.5" hidden="false" customHeight="false" outlineLevel="0" collapsed="false">
      <c r="B113" s="43"/>
      <c r="C113" s="44"/>
      <c r="D113" s="45"/>
      <c r="E113" s="46"/>
      <c r="G113" s="47"/>
      <c r="H113" s="47"/>
    </row>
    <row r="114" customFormat="false" ht="15" hidden="false" customHeight="true" outlineLevel="0" collapsed="false">
      <c r="B114" s="27" t="s">
        <v>118</v>
      </c>
      <c r="C114" s="30" t="n">
        <v>408060158</v>
      </c>
      <c r="D114" s="52" t="s">
        <v>119</v>
      </c>
      <c r="E114" s="30" t="s">
        <v>14</v>
      </c>
      <c r="G114" s="31" t="n">
        <v>122.01</v>
      </c>
      <c r="H114" s="31" t="n">
        <v>400</v>
      </c>
      <c r="I114" s="5" t="n">
        <v>1</v>
      </c>
    </row>
    <row r="115" customFormat="false" ht="15" hidden="false" customHeight="false" outlineLevel="0" collapsed="false">
      <c r="B115" s="27" t="s">
        <v>118</v>
      </c>
      <c r="C115" s="30" t="n">
        <v>408060352</v>
      </c>
      <c r="D115" s="52" t="s">
        <v>120</v>
      </c>
      <c r="E115" s="30" t="s">
        <v>14</v>
      </c>
      <c r="G115" s="31" t="n">
        <v>151.66</v>
      </c>
      <c r="H115" s="31" t="n">
        <v>400</v>
      </c>
      <c r="I115" s="5" t="n">
        <v>2</v>
      </c>
    </row>
    <row r="116" customFormat="false" ht="15" hidden="false" customHeight="true" outlineLevel="0" collapsed="false">
      <c r="B116" s="27" t="s">
        <v>118</v>
      </c>
      <c r="C116" s="30" t="n">
        <v>408060379</v>
      </c>
      <c r="D116" s="52" t="s">
        <v>121</v>
      </c>
      <c r="E116" s="30" t="s">
        <v>14</v>
      </c>
      <c r="G116" s="31" t="n">
        <v>225.16</v>
      </c>
      <c r="H116" s="31" t="n">
        <v>400</v>
      </c>
      <c r="I116" s="5" t="n">
        <v>3</v>
      </c>
    </row>
    <row r="117" customFormat="false" ht="15" hidden="false" customHeight="true" outlineLevel="0" collapsed="false">
      <c r="B117" s="19" t="s">
        <v>118</v>
      </c>
      <c r="C117" s="20" t="n">
        <v>408050926</v>
      </c>
      <c r="D117" s="21" t="s">
        <v>122</v>
      </c>
      <c r="E117" s="20" t="s">
        <v>14</v>
      </c>
      <c r="G117" s="22" t="n">
        <v>1330.37</v>
      </c>
      <c r="H117" s="22" t="n">
        <v>600</v>
      </c>
      <c r="I117" s="5" t="n">
        <v>4</v>
      </c>
    </row>
    <row r="118" customFormat="false" ht="15" hidden="false" customHeight="true" outlineLevel="0" collapsed="false">
      <c r="B118" s="23" t="s">
        <v>118</v>
      </c>
      <c r="C118" s="34" t="n">
        <v>408010045</v>
      </c>
      <c r="D118" s="35" t="s">
        <v>123</v>
      </c>
      <c r="E118" s="25" t="s">
        <v>30</v>
      </c>
      <c r="G118" s="26" t="n">
        <v>613.35</v>
      </c>
      <c r="H118" s="26" t="n">
        <v>400</v>
      </c>
      <c r="I118" s="5" t="n">
        <v>5</v>
      </c>
    </row>
    <row r="119" customFormat="false" ht="15" hidden="false" customHeight="true" outlineLevel="0" collapsed="false">
      <c r="B119" s="27" t="s">
        <v>118</v>
      </c>
      <c r="C119" s="28" t="n">
        <v>408010150</v>
      </c>
      <c r="D119" s="29" t="s">
        <v>124</v>
      </c>
      <c r="E119" s="30" t="s">
        <v>30</v>
      </c>
      <c r="G119" s="31" t="n">
        <v>378.7</v>
      </c>
      <c r="H119" s="31" t="n">
        <v>400</v>
      </c>
      <c r="I119" s="5" t="n">
        <v>6</v>
      </c>
    </row>
    <row r="120" customFormat="false" ht="15" hidden="false" customHeight="true" outlineLevel="0" collapsed="false">
      <c r="B120" s="27" t="s">
        <v>118</v>
      </c>
      <c r="C120" s="28" t="n">
        <v>408010185</v>
      </c>
      <c r="D120" s="29" t="s">
        <v>125</v>
      </c>
      <c r="E120" s="30" t="s">
        <v>30</v>
      </c>
      <c r="G120" s="31" t="n">
        <v>377.59</v>
      </c>
      <c r="H120" s="31" t="n">
        <v>400</v>
      </c>
      <c r="I120" s="5" t="n">
        <v>7</v>
      </c>
    </row>
    <row r="121" customFormat="false" ht="15" hidden="false" customHeight="true" outlineLevel="0" collapsed="false">
      <c r="B121" s="27" t="s">
        <v>118</v>
      </c>
      <c r="C121" s="28" t="n">
        <v>408010223</v>
      </c>
      <c r="D121" s="29" t="s">
        <v>126</v>
      </c>
      <c r="E121" s="30" t="s">
        <v>30</v>
      </c>
      <c r="G121" s="31" t="n">
        <v>284.27</v>
      </c>
      <c r="H121" s="31" t="n">
        <v>400</v>
      </c>
      <c r="I121" s="5" t="n">
        <v>8</v>
      </c>
    </row>
    <row r="122" customFormat="false" ht="15" hidden="false" customHeight="true" outlineLevel="0" collapsed="false">
      <c r="B122" s="27" t="s">
        <v>118</v>
      </c>
      <c r="C122" s="28" t="n">
        <v>408010231</v>
      </c>
      <c r="D122" s="29" t="s">
        <v>127</v>
      </c>
      <c r="E122" s="30" t="s">
        <v>30</v>
      </c>
      <c r="G122" s="31" t="n">
        <v>295.75</v>
      </c>
      <c r="H122" s="31" t="n">
        <v>400</v>
      </c>
      <c r="I122" s="5" t="n">
        <v>9</v>
      </c>
    </row>
    <row r="123" customFormat="false" ht="15" hidden="false" customHeight="false" outlineLevel="0" collapsed="false">
      <c r="B123" s="27" t="s">
        <v>118</v>
      </c>
      <c r="C123" s="28" t="n">
        <v>408020032</v>
      </c>
      <c r="D123" s="29" t="s">
        <v>128</v>
      </c>
      <c r="E123" s="30" t="s">
        <v>30</v>
      </c>
      <c r="G123" s="31" t="n">
        <v>230.37</v>
      </c>
      <c r="H123" s="31" t="n">
        <v>400</v>
      </c>
      <c r="I123" s="5" t="n">
        <v>10</v>
      </c>
    </row>
    <row r="124" customFormat="false" ht="15" hidden="false" customHeight="true" outlineLevel="0" collapsed="false">
      <c r="B124" s="27" t="s">
        <v>118</v>
      </c>
      <c r="C124" s="28" t="n">
        <v>408020040</v>
      </c>
      <c r="D124" s="29" t="s">
        <v>129</v>
      </c>
      <c r="E124" s="30" t="s">
        <v>30</v>
      </c>
      <c r="G124" s="31" t="n">
        <v>316.48</v>
      </c>
      <c r="H124" s="31" t="n">
        <v>400</v>
      </c>
      <c r="I124" s="5" t="n">
        <v>11</v>
      </c>
    </row>
    <row r="125" customFormat="false" ht="15" hidden="false" customHeight="true" outlineLevel="0" collapsed="false">
      <c r="B125" s="27" t="s">
        <v>118</v>
      </c>
      <c r="C125" s="28" t="n">
        <v>408020059</v>
      </c>
      <c r="D125" s="29" t="s">
        <v>130</v>
      </c>
      <c r="E125" s="30" t="s">
        <v>30</v>
      </c>
      <c r="G125" s="31" t="n">
        <v>282.66</v>
      </c>
      <c r="H125" s="31" t="n">
        <v>400</v>
      </c>
      <c r="I125" s="5" t="n">
        <v>12</v>
      </c>
    </row>
    <row r="126" customFormat="false" ht="15" hidden="false" customHeight="false" outlineLevel="0" collapsed="false">
      <c r="B126" s="27" t="s">
        <v>118</v>
      </c>
      <c r="C126" s="28" t="n">
        <v>408020091</v>
      </c>
      <c r="D126" s="29" t="s">
        <v>131</v>
      </c>
      <c r="E126" s="30" t="s">
        <v>30</v>
      </c>
      <c r="G126" s="31" t="n">
        <v>309.51</v>
      </c>
      <c r="H126" s="31" t="n">
        <v>400</v>
      </c>
      <c r="I126" s="5" t="n">
        <v>13</v>
      </c>
    </row>
    <row r="127" customFormat="false" ht="15" hidden="false" customHeight="false" outlineLevel="0" collapsed="false">
      <c r="B127" s="27" t="s">
        <v>118</v>
      </c>
      <c r="C127" s="28" t="n">
        <v>408020105</v>
      </c>
      <c r="D127" s="29" t="s">
        <v>132</v>
      </c>
      <c r="E127" s="30" t="s">
        <v>30</v>
      </c>
      <c r="G127" s="31" t="n">
        <v>200.51</v>
      </c>
      <c r="H127" s="31" t="n">
        <v>400</v>
      </c>
      <c r="I127" s="5" t="n">
        <v>14</v>
      </c>
    </row>
    <row r="128" customFormat="false" ht="15" hidden="false" customHeight="true" outlineLevel="0" collapsed="false">
      <c r="B128" s="27" t="s">
        <v>118</v>
      </c>
      <c r="C128" s="28" t="n">
        <v>408020130</v>
      </c>
      <c r="D128" s="29" t="s">
        <v>133</v>
      </c>
      <c r="E128" s="30" t="s">
        <v>30</v>
      </c>
      <c r="G128" s="31" t="n">
        <v>241.43</v>
      </c>
      <c r="H128" s="31" t="n">
        <v>400</v>
      </c>
      <c r="I128" s="5" t="n">
        <v>15</v>
      </c>
    </row>
    <row r="129" customFormat="false" ht="15" hidden="false" customHeight="true" outlineLevel="0" collapsed="false">
      <c r="B129" s="27" t="s">
        <v>118</v>
      </c>
      <c r="C129" s="28" t="n">
        <v>408020148</v>
      </c>
      <c r="D129" s="29" t="s">
        <v>134</v>
      </c>
      <c r="E129" s="30" t="s">
        <v>30</v>
      </c>
      <c r="G129" s="31" t="n">
        <v>205.53</v>
      </c>
      <c r="H129" s="31" t="n">
        <v>400</v>
      </c>
      <c r="I129" s="5" t="n">
        <v>16</v>
      </c>
    </row>
    <row r="130" customFormat="false" ht="15" hidden="false" customHeight="true" outlineLevel="0" collapsed="false">
      <c r="B130" s="27" t="s">
        <v>118</v>
      </c>
      <c r="C130" s="28" t="n">
        <v>408020342</v>
      </c>
      <c r="D130" s="29" t="s">
        <v>135</v>
      </c>
      <c r="E130" s="30" t="s">
        <v>30</v>
      </c>
      <c r="G130" s="31" t="n">
        <v>192.6</v>
      </c>
      <c r="H130" s="31" t="n">
        <f aca="false">G130*2</f>
        <v>385.2</v>
      </c>
      <c r="I130" s="5" t="n">
        <v>17</v>
      </c>
    </row>
    <row r="131" customFormat="false" ht="15" hidden="false" customHeight="true" outlineLevel="0" collapsed="false">
      <c r="B131" s="27" t="s">
        <v>118</v>
      </c>
      <c r="C131" s="28" t="n">
        <v>408020350</v>
      </c>
      <c r="D131" s="29" t="s">
        <v>136</v>
      </c>
      <c r="E131" s="30" t="s">
        <v>30</v>
      </c>
      <c r="G131" s="31" t="n">
        <v>311.42</v>
      </c>
      <c r="H131" s="31" t="n">
        <v>400</v>
      </c>
      <c r="I131" s="5" t="n">
        <v>18</v>
      </c>
    </row>
    <row r="132" customFormat="false" ht="15" hidden="false" customHeight="true" outlineLevel="0" collapsed="false">
      <c r="B132" s="27" t="s">
        <v>118</v>
      </c>
      <c r="C132" s="27" t="n">
        <v>408020369</v>
      </c>
      <c r="D132" s="29" t="s">
        <v>137</v>
      </c>
      <c r="E132" s="30" t="s">
        <v>30</v>
      </c>
      <c r="G132" s="31" t="n">
        <v>368.64</v>
      </c>
      <c r="H132" s="31" t="n">
        <v>400</v>
      </c>
      <c r="I132" s="5" t="n">
        <v>19</v>
      </c>
    </row>
    <row r="133" customFormat="false" ht="15" hidden="false" customHeight="true" outlineLevel="0" collapsed="false">
      <c r="B133" s="27" t="s">
        <v>118</v>
      </c>
      <c r="C133" s="28" t="n">
        <v>408020377</v>
      </c>
      <c r="D133" s="29" t="s">
        <v>138</v>
      </c>
      <c r="E133" s="30" t="s">
        <v>30</v>
      </c>
      <c r="G133" s="31" t="n">
        <v>258.26</v>
      </c>
      <c r="H133" s="31" t="n">
        <v>400</v>
      </c>
      <c r="I133" s="5" t="n">
        <v>20</v>
      </c>
    </row>
    <row r="134" customFormat="false" ht="15" hidden="false" customHeight="true" outlineLevel="0" collapsed="false">
      <c r="B134" s="27" t="s">
        <v>118</v>
      </c>
      <c r="C134" s="28" t="n">
        <v>408020407</v>
      </c>
      <c r="D134" s="29" t="s">
        <v>139</v>
      </c>
      <c r="E134" s="30" t="s">
        <v>30</v>
      </c>
      <c r="G134" s="31" t="n">
        <v>253.8</v>
      </c>
      <c r="H134" s="31" t="n">
        <v>400</v>
      </c>
      <c r="I134" s="5" t="n">
        <v>21</v>
      </c>
    </row>
    <row r="135" customFormat="false" ht="15" hidden="false" customHeight="true" outlineLevel="0" collapsed="false">
      <c r="B135" s="27" t="s">
        <v>118</v>
      </c>
      <c r="C135" s="28" t="n">
        <v>408020415</v>
      </c>
      <c r="D135" s="29" t="s">
        <v>140</v>
      </c>
      <c r="E135" s="30" t="s">
        <v>30</v>
      </c>
      <c r="G135" s="31" t="n">
        <v>366.37</v>
      </c>
      <c r="H135" s="31" t="n">
        <v>400</v>
      </c>
      <c r="I135" s="5" t="n">
        <v>22</v>
      </c>
    </row>
    <row r="136" customFormat="false" ht="15" hidden="false" customHeight="true" outlineLevel="0" collapsed="false">
      <c r="B136" s="27" t="s">
        <v>118</v>
      </c>
      <c r="C136" s="28" t="n">
        <v>408020423</v>
      </c>
      <c r="D136" s="29" t="s">
        <v>141</v>
      </c>
      <c r="E136" s="30" t="s">
        <v>30</v>
      </c>
      <c r="G136" s="31" t="n">
        <v>547.3</v>
      </c>
      <c r="H136" s="31" t="n">
        <v>400</v>
      </c>
      <c r="I136" s="5" t="n">
        <v>23</v>
      </c>
    </row>
    <row r="137" customFormat="false" ht="15" hidden="false" customHeight="true" outlineLevel="0" collapsed="false">
      <c r="B137" s="27" t="s">
        <v>118</v>
      </c>
      <c r="C137" s="28" t="n">
        <v>408020431</v>
      </c>
      <c r="D137" s="29" t="s">
        <v>142</v>
      </c>
      <c r="E137" s="30" t="s">
        <v>30</v>
      </c>
      <c r="G137" s="31" t="n">
        <v>265.29</v>
      </c>
      <c r="H137" s="31" t="n">
        <v>400</v>
      </c>
      <c r="I137" s="5" t="n">
        <v>24</v>
      </c>
    </row>
    <row r="138" customFormat="false" ht="15" hidden="false" customHeight="true" outlineLevel="0" collapsed="false">
      <c r="B138" s="27" t="s">
        <v>118</v>
      </c>
      <c r="C138" s="28" t="n">
        <v>408020440</v>
      </c>
      <c r="D138" s="29" t="s">
        <v>143</v>
      </c>
      <c r="E138" s="30" t="s">
        <v>30</v>
      </c>
      <c r="G138" s="31" t="n">
        <v>201.02</v>
      </c>
      <c r="H138" s="31" t="n">
        <v>400</v>
      </c>
      <c r="I138" s="5" t="n">
        <v>25</v>
      </c>
    </row>
    <row r="139" customFormat="false" ht="15" hidden="false" customHeight="true" outlineLevel="0" collapsed="false">
      <c r="B139" s="27" t="s">
        <v>118</v>
      </c>
      <c r="C139" s="28" t="n">
        <v>408020458</v>
      </c>
      <c r="D139" s="29" t="s">
        <v>144</v>
      </c>
      <c r="E139" s="30" t="s">
        <v>30</v>
      </c>
      <c r="G139" s="31" t="n">
        <v>366.37</v>
      </c>
      <c r="H139" s="31" t="n">
        <v>400</v>
      </c>
      <c r="I139" s="5" t="n">
        <v>26</v>
      </c>
    </row>
    <row r="140" customFormat="false" ht="15" hidden="false" customHeight="true" outlineLevel="0" collapsed="false">
      <c r="B140" s="27" t="s">
        <v>118</v>
      </c>
      <c r="C140" s="28" t="n">
        <v>408020466</v>
      </c>
      <c r="D140" s="29" t="s">
        <v>145</v>
      </c>
      <c r="E140" s="30" t="s">
        <v>30</v>
      </c>
      <c r="G140" s="31" t="n">
        <v>250.56</v>
      </c>
      <c r="H140" s="31" t="n">
        <v>400</v>
      </c>
      <c r="I140" s="5" t="n">
        <v>27</v>
      </c>
    </row>
    <row r="141" customFormat="false" ht="15" hidden="false" customHeight="true" outlineLevel="0" collapsed="false">
      <c r="B141" s="27" t="s">
        <v>118</v>
      </c>
      <c r="C141" s="28" t="n">
        <v>408020482</v>
      </c>
      <c r="D141" s="29" t="s">
        <v>146</v>
      </c>
      <c r="E141" s="30" t="s">
        <v>30</v>
      </c>
      <c r="G141" s="31" t="n">
        <v>241.43</v>
      </c>
      <c r="H141" s="31" t="n">
        <v>400</v>
      </c>
      <c r="I141" s="5" t="n">
        <v>28</v>
      </c>
    </row>
    <row r="142" customFormat="false" ht="15" hidden="false" customHeight="false" outlineLevel="0" collapsed="false">
      <c r="B142" s="27" t="s">
        <v>118</v>
      </c>
      <c r="C142" s="28" t="n">
        <v>408020490</v>
      </c>
      <c r="D142" s="29" t="s">
        <v>147</v>
      </c>
      <c r="E142" s="30" t="s">
        <v>30</v>
      </c>
      <c r="G142" s="31" t="n">
        <v>222.09</v>
      </c>
      <c r="H142" s="31" t="n">
        <v>400</v>
      </c>
      <c r="I142" s="5" t="n">
        <v>29</v>
      </c>
    </row>
    <row r="143" customFormat="false" ht="15" hidden="false" customHeight="true" outlineLevel="0" collapsed="false">
      <c r="B143" s="27" t="s">
        <v>118</v>
      </c>
      <c r="C143" s="28" t="n">
        <v>408020504</v>
      </c>
      <c r="D143" s="29" t="s">
        <v>148</v>
      </c>
      <c r="E143" s="30" t="s">
        <v>30</v>
      </c>
      <c r="G143" s="31" t="n">
        <v>261.64</v>
      </c>
      <c r="H143" s="31" t="n">
        <v>400</v>
      </c>
      <c r="I143" s="5" t="n">
        <v>30</v>
      </c>
    </row>
    <row r="144" customFormat="false" ht="15" hidden="false" customHeight="true" outlineLevel="0" collapsed="false">
      <c r="B144" s="27" t="s">
        <v>118</v>
      </c>
      <c r="C144" s="28" t="n">
        <v>408020512</v>
      </c>
      <c r="D144" s="29" t="s">
        <v>149</v>
      </c>
      <c r="E144" s="30" t="s">
        <v>30</v>
      </c>
      <c r="G144" s="31" t="n">
        <v>208.94</v>
      </c>
      <c r="H144" s="31" t="n">
        <v>400</v>
      </c>
      <c r="I144" s="5" t="n">
        <v>31</v>
      </c>
    </row>
    <row r="145" customFormat="false" ht="15" hidden="false" customHeight="true" outlineLevel="0" collapsed="false">
      <c r="B145" s="27" t="s">
        <v>118</v>
      </c>
      <c r="C145" s="28" t="n">
        <v>408020520</v>
      </c>
      <c r="D145" s="29" t="s">
        <v>150</v>
      </c>
      <c r="E145" s="30" t="s">
        <v>30</v>
      </c>
      <c r="G145" s="31" t="n">
        <v>201.02</v>
      </c>
      <c r="H145" s="31" t="n">
        <v>400</v>
      </c>
      <c r="I145" s="5" t="n">
        <v>32</v>
      </c>
    </row>
    <row r="146" customFormat="false" ht="15" hidden="false" customHeight="true" outlineLevel="0" collapsed="false">
      <c r="B146" s="27" t="s">
        <v>118</v>
      </c>
      <c r="C146" s="28" t="n">
        <v>408020555</v>
      </c>
      <c r="D146" s="29" t="s">
        <v>151</v>
      </c>
      <c r="E146" s="30" t="s">
        <v>30</v>
      </c>
      <c r="G146" s="31" t="n">
        <v>203.12</v>
      </c>
      <c r="H146" s="31" t="n">
        <v>400</v>
      </c>
      <c r="I146" s="5" t="n">
        <v>33</v>
      </c>
    </row>
    <row r="147" customFormat="false" ht="15" hidden="false" customHeight="true" outlineLevel="0" collapsed="false">
      <c r="B147" s="27" t="s">
        <v>118</v>
      </c>
      <c r="C147" s="28" t="n">
        <v>408020571</v>
      </c>
      <c r="D147" s="29" t="s">
        <v>152</v>
      </c>
      <c r="E147" s="30" t="s">
        <v>30</v>
      </c>
      <c r="G147" s="31" t="n">
        <v>377.31</v>
      </c>
      <c r="H147" s="31" t="n">
        <v>400</v>
      </c>
      <c r="I147" s="5" t="n">
        <v>34</v>
      </c>
    </row>
    <row r="148" customFormat="false" ht="15" hidden="false" customHeight="true" outlineLevel="0" collapsed="false">
      <c r="B148" s="27" t="s">
        <v>118</v>
      </c>
      <c r="C148" s="28" t="n">
        <v>408020580</v>
      </c>
      <c r="D148" s="29" t="s">
        <v>153</v>
      </c>
      <c r="E148" s="30" t="s">
        <v>30</v>
      </c>
      <c r="G148" s="31" t="n">
        <v>444.08</v>
      </c>
      <c r="H148" s="31" t="n">
        <v>400</v>
      </c>
      <c r="I148" s="5" t="n">
        <v>35</v>
      </c>
    </row>
    <row r="149" customFormat="false" ht="15" hidden="false" customHeight="true" outlineLevel="0" collapsed="false">
      <c r="B149" s="27" t="s">
        <v>118</v>
      </c>
      <c r="C149" s="28" t="n">
        <v>408020598</v>
      </c>
      <c r="D149" s="29" t="s">
        <v>154</v>
      </c>
      <c r="E149" s="30" t="s">
        <v>30</v>
      </c>
      <c r="G149" s="31" t="n">
        <v>229.29</v>
      </c>
      <c r="H149" s="31" t="n">
        <v>400</v>
      </c>
      <c r="I149" s="5" t="n">
        <v>36</v>
      </c>
    </row>
    <row r="150" customFormat="false" ht="15" hidden="false" customHeight="true" outlineLevel="0" collapsed="false">
      <c r="B150" s="27" t="s">
        <v>118</v>
      </c>
      <c r="C150" s="28" t="n">
        <v>408020601</v>
      </c>
      <c r="D150" s="29" t="s">
        <v>155</v>
      </c>
      <c r="E150" s="30" t="s">
        <v>30</v>
      </c>
      <c r="G150" s="31" t="n">
        <v>229.29</v>
      </c>
      <c r="H150" s="31" t="n">
        <v>400</v>
      </c>
      <c r="I150" s="5" t="n">
        <v>37</v>
      </c>
    </row>
    <row r="151" customFormat="false" ht="15" hidden="false" customHeight="true" outlineLevel="0" collapsed="false">
      <c r="B151" s="27" t="s">
        <v>118</v>
      </c>
      <c r="C151" s="28" t="n">
        <v>408020628</v>
      </c>
      <c r="D151" s="29" t="s">
        <v>156</v>
      </c>
      <c r="E151" s="30" t="s">
        <v>30</v>
      </c>
      <c r="G151" s="31" t="n">
        <v>192.6</v>
      </c>
      <c r="H151" s="31" t="n">
        <f aca="false">G151*2</f>
        <v>385.2</v>
      </c>
      <c r="I151" s="5" t="n">
        <v>38</v>
      </c>
    </row>
    <row r="152" customFormat="false" ht="15" hidden="false" customHeight="true" outlineLevel="0" collapsed="false">
      <c r="B152" s="27" t="s">
        <v>118</v>
      </c>
      <c r="C152" s="28" t="n">
        <v>408030399</v>
      </c>
      <c r="D152" s="29" t="s">
        <v>157</v>
      </c>
      <c r="E152" s="30" t="s">
        <v>30</v>
      </c>
      <c r="G152" s="31" t="n">
        <v>764.71</v>
      </c>
      <c r="H152" s="31" t="n">
        <v>500</v>
      </c>
      <c r="I152" s="5" t="n">
        <v>39</v>
      </c>
    </row>
    <row r="153" customFormat="false" ht="15" hidden="false" customHeight="true" outlineLevel="0" collapsed="false">
      <c r="B153" s="27" t="s">
        <v>118</v>
      </c>
      <c r="C153" s="28" t="n">
        <v>408030402</v>
      </c>
      <c r="D153" s="29" t="s">
        <v>158</v>
      </c>
      <c r="E153" s="30" t="s">
        <v>30</v>
      </c>
      <c r="G153" s="31" t="n">
        <v>1005.48</v>
      </c>
      <c r="H153" s="31" t="n">
        <v>600</v>
      </c>
      <c r="I153" s="5" t="n">
        <v>40</v>
      </c>
    </row>
    <row r="154" customFormat="false" ht="15" hidden="false" customHeight="true" outlineLevel="0" collapsed="false">
      <c r="B154" s="27" t="s">
        <v>118</v>
      </c>
      <c r="C154" s="28" t="n">
        <v>408030534</v>
      </c>
      <c r="D154" s="29" t="s">
        <v>159</v>
      </c>
      <c r="E154" s="30" t="s">
        <v>30</v>
      </c>
      <c r="G154" s="31" t="n">
        <v>1178.86</v>
      </c>
      <c r="H154" s="31" t="n">
        <v>600</v>
      </c>
      <c r="I154" s="5" t="n">
        <v>41</v>
      </c>
    </row>
    <row r="155" customFormat="false" ht="15" hidden="false" customHeight="true" outlineLevel="0" collapsed="false">
      <c r="B155" s="27" t="s">
        <v>118</v>
      </c>
      <c r="C155" s="28" t="n">
        <v>408040050</v>
      </c>
      <c r="D155" s="29" t="s">
        <v>160</v>
      </c>
      <c r="E155" s="30" t="s">
        <v>30</v>
      </c>
      <c r="G155" s="31" t="n">
        <v>1570.66</v>
      </c>
      <c r="H155" s="31" t="n">
        <v>600</v>
      </c>
      <c r="I155" s="5" t="n">
        <v>42</v>
      </c>
    </row>
    <row r="156" customFormat="false" ht="15" hidden="false" customHeight="true" outlineLevel="0" collapsed="false">
      <c r="B156" s="27" t="s">
        <v>118</v>
      </c>
      <c r="C156" s="28" t="n">
        <v>408040076</v>
      </c>
      <c r="D156" s="29" t="s">
        <v>161</v>
      </c>
      <c r="E156" s="30" t="s">
        <v>30</v>
      </c>
      <c r="G156" s="31" t="n">
        <v>1678.87</v>
      </c>
      <c r="H156" s="31" t="n">
        <v>600</v>
      </c>
      <c r="I156" s="5" t="n">
        <v>43</v>
      </c>
    </row>
    <row r="157" customFormat="false" ht="15" hidden="false" customHeight="true" outlineLevel="0" collapsed="false">
      <c r="B157" s="27" t="s">
        <v>118</v>
      </c>
      <c r="C157" s="28" t="n">
        <v>408040092</v>
      </c>
      <c r="D157" s="29" t="s">
        <v>162</v>
      </c>
      <c r="E157" s="30" t="s">
        <v>30</v>
      </c>
      <c r="G157" s="31" t="n">
        <v>1214.72</v>
      </c>
      <c r="H157" s="31" t="n">
        <v>600</v>
      </c>
      <c r="I157" s="5" t="n">
        <v>44</v>
      </c>
    </row>
    <row r="158" customFormat="false" ht="15" hidden="false" customHeight="true" outlineLevel="0" collapsed="false">
      <c r="B158" s="27" t="s">
        <v>118</v>
      </c>
      <c r="C158" s="28" t="n">
        <v>408040122</v>
      </c>
      <c r="D158" s="29" t="s">
        <v>163</v>
      </c>
      <c r="E158" s="30" t="s">
        <v>30</v>
      </c>
      <c r="G158" s="31" t="n">
        <v>759.43</v>
      </c>
      <c r="H158" s="31" t="n">
        <v>500</v>
      </c>
      <c r="I158" s="5" t="n">
        <v>45</v>
      </c>
    </row>
    <row r="159" customFormat="false" ht="15" hidden="false" customHeight="true" outlineLevel="0" collapsed="false">
      <c r="B159" s="27" t="s">
        <v>118</v>
      </c>
      <c r="C159" s="28" t="n">
        <v>408040130</v>
      </c>
      <c r="D159" s="29" t="s">
        <v>164</v>
      </c>
      <c r="E159" s="30" t="s">
        <v>30</v>
      </c>
      <c r="G159" s="31" t="n">
        <v>759.42</v>
      </c>
      <c r="H159" s="31" t="n">
        <v>500</v>
      </c>
      <c r="I159" s="5" t="n">
        <v>46</v>
      </c>
    </row>
    <row r="160" customFormat="false" ht="15" hidden="false" customHeight="false" outlineLevel="0" collapsed="false">
      <c r="B160" s="27" t="s">
        <v>118</v>
      </c>
      <c r="C160" s="28" t="n">
        <v>408040343</v>
      </c>
      <c r="D160" s="29" t="s">
        <v>165</v>
      </c>
      <c r="E160" s="30" t="s">
        <v>30</v>
      </c>
      <c r="G160" s="31" t="n">
        <v>1635.27</v>
      </c>
      <c r="H160" s="31" t="n">
        <v>600</v>
      </c>
      <c r="I160" s="5" t="n">
        <v>47</v>
      </c>
    </row>
    <row r="161" customFormat="false" ht="15" hidden="false" customHeight="true" outlineLevel="0" collapsed="false">
      <c r="B161" s="27" t="s">
        <v>118</v>
      </c>
      <c r="C161" s="28" t="n">
        <v>408050039</v>
      </c>
      <c r="D161" s="29" t="s">
        <v>166</v>
      </c>
      <c r="E161" s="30" t="s">
        <v>30</v>
      </c>
      <c r="G161" s="31" t="n">
        <v>371.12</v>
      </c>
      <c r="H161" s="31" t="n">
        <v>400</v>
      </c>
      <c r="I161" s="5" t="n">
        <v>48</v>
      </c>
    </row>
    <row r="162" customFormat="false" ht="15" hidden="false" customHeight="true" outlineLevel="0" collapsed="false">
      <c r="B162" s="27" t="s">
        <v>118</v>
      </c>
      <c r="C162" s="28" t="n">
        <v>408050055</v>
      </c>
      <c r="D162" s="29" t="s">
        <v>167</v>
      </c>
      <c r="E162" s="30" t="s">
        <v>30</v>
      </c>
      <c r="G162" s="31" t="n">
        <v>1541.34</v>
      </c>
      <c r="H162" s="31" t="n">
        <v>600</v>
      </c>
      <c r="I162" s="5" t="n">
        <v>49</v>
      </c>
    </row>
    <row r="163" customFormat="false" ht="15" hidden="false" customHeight="true" outlineLevel="0" collapsed="false">
      <c r="B163" s="27" t="s">
        <v>118</v>
      </c>
      <c r="C163" s="28" t="n">
        <v>408050101</v>
      </c>
      <c r="D163" s="29" t="s">
        <v>168</v>
      </c>
      <c r="E163" s="30" t="s">
        <v>30</v>
      </c>
      <c r="G163" s="31" t="n">
        <v>344.06</v>
      </c>
      <c r="H163" s="31" t="n">
        <v>400</v>
      </c>
      <c r="I163" s="5" t="n">
        <v>50</v>
      </c>
    </row>
    <row r="164" customFormat="false" ht="15" hidden="false" customHeight="true" outlineLevel="0" collapsed="false">
      <c r="B164" s="27" t="s">
        <v>118</v>
      </c>
      <c r="C164" s="28" t="n">
        <v>408050110</v>
      </c>
      <c r="D164" s="52" t="s">
        <v>169</v>
      </c>
      <c r="E164" s="30" t="s">
        <v>30</v>
      </c>
      <c r="G164" s="31" t="n">
        <v>1602.18</v>
      </c>
      <c r="H164" s="31" t="n">
        <v>600</v>
      </c>
      <c r="I164" s="5" t="n">
        <v>51</v>
      </c>
    </row>
    <row r="165" customFormat="false" ht="15" hidden="false" customHeight="true" outlineLevel="0" collapsed="false">
      <c r="B165" s="27" t="s">
        <v>118</v>
      </c>
      <c r="C165" s="28" t="n">
        <v>408050128</v>
      </c>
      <c r="D165" s="52" t="s">
        <v>170</v>
      </c>
      <c r="E165" s="30" t="s">
        <v>30</v>
      </c>
      <c r="G165" s="31" t="n">
        <v>273.15</v>
      </c>
      <c r="H165" s="31" t="n">
        <v>400</v>
      </c>
      <c r="I165" s="5" t="n">
        <v>52</v>
      </c>
    </row>
    <row r="166" customFormat="false" ht="15" hidden="false" customHeight="true" outlineLevel="0" collapsed="false">
      <c r="B166" s="27" t="s">
        <v>118</v>
      </c>
      <c r="C166" s="28" t="n">
        <v>408050136</v>
      </c>
      <c r="D166" s="29" t="s">
        <v>171</v>
      </c>
      <c r="E166" s="30" t="s">
        <v>30</v>
      </c>
      <c r="G166" s="31" t="n">
        <v>1602.18</v>
      </c>
      <c r="H166" s="31" t="n">
        <v>600</v>
      </c>
      <c r="I166" s="5" t="n">
        <v>53</v>
      </c>
    </row>
    <row r="167" customFormat="false" ht="15" hidden="false" customHeight="true" outlineLevel="0" collapsed="false">
      <c r="B167" s="27" t="s">
        <v>118</v>
      </c>
      <c r="C167" s="28" t="n">
        <v>408050144</v>
      </c>
      <c r="D167" s="29" t="s">
        <v>172</v>
      </c>
      <c r="E167" s="30" t="s">
        <v>30</v>
      </c>
      <c r="G167" s="31" t="n">
        <v>432.14</v>
      </c>
      <c r="H167" s="31" t="n">
        <v>400</v>
      </c>
      <c r="I167" s="5" t="n">
        <v>54</v>
      </c>
    </row>
    <row r="168" customFormat="false" ht="15" hidden="false" customHeight="true" outlineLevel="0" collapsed="false">
      <c r="B168" s="27" t="s">
        <v>118</v>
      </c>
      <c r="C168" s="28" t="n">
        <v>408050152</v>
      </c>
      <c r="D168" s="29" t="s">
        <v>173</v>
      </c>
      <c r="E168" s="30" t="s">
        <v>30</v>
      </c>
      <c r="G168" s="31" t="n">
        <v>578.89</v>
      </c>
      <c r="H168" s="31" t="n">
        <v>400</v>
      </c>
      <c r="I168" s="5" t="n">
        <v>55</v>
      </c>
    </row>
    <row r="169" customFormat="false" ht="15" hidden="false" customHeight="true" outlineLevel="0" collapsed="false">
      <c r="B169" s="27" t="s">
        <v>118</v>
      </c>
      <c r="C169" s="28" t="n">
        <v>408050322</v>
      </c>
      <c r="D169" s="29" t="s">
        <v>174</v>
      </c>
      <c r="E169" s="30" t="s">
        <v>30</v>
      </c>
      <c r="G169" s="31" t="n">
        <v>213.3</v>
      </c>
      <c r="H169" s="31" t="n">
        <v>400</v>
      </c>
      <c r="I169" s="5" t="n">
        <v>56</v>
      </c>
    </row>
    <row r="170" customFormat="false" ht="15" hidden="false" customHeight="true" outlineLevel="0" collapsed="false">
      <c r="B170" s="27" t="s">
        <v>118</v>
      </c>
      <c r="C170" s="28" t="n">
        <v>408050330</v>
      </c>
      <c r="D170" s="29" t="s">
        <v>175</v>
      </c>
      <c r="E170" s="30" t="s">
        <v>30</v>
      </c>
      <c r="G170" s="31" t="n">
        <v>171.94</v>
      </c>
      <c r="H170" s="31" t="n">
        <f aca="false">G170*2</f>
        <v>343.88</v>
      </c>
      <c r="I170" s="5" t="n">
        <v>57</v>
      </c>
    </row>
    <row r="171" customFormat="false" ht="15" hidden="false" customHeight="false" outlineLevel="0" collapsed="false">
      <c r="B171" s="27" t="s">
        <v>118</v>
      </c>
      <c r="C171" s="28" t="n">
        <v>408050349</v>
      </c>
      <c r="D171" s="29" t="s">
        <v>176</v>
      </c>
      <c r="E171" s="30" t="s">
        <v>30</v>
      </c>
      <c r="G171" s="31" t="n">
        <v>344.52</v>
      </c>
      <c r="H171" s="31" t="n">
        <v>400</v>
      </c>
      <c r="I171" s="5" t="n">
        <v>58</v>
      </c>
    </row>
    <row r="172" customFormat="false" ht="15" hidden="false" customHeight="true" outlineLevel="0" collapsed="false">
      <c r="B172" s="27" t="s">
        <v>118</v>
      </c>
      <c r="C172" s="28" t="n">
        <v>408050373</v>
      </c>
      <c r="D172" s="29" t="s">
        <v>177</v>
      </c>
      <c r="E172" s="30" t="s">
        <v>30</v>
      </c>
      <c r="G172" s="31" t="n">
        <v>243.81</v>
      </c>
      <c r="H172" s="31" t="n">
        <v>400</v>
      </c>
      <c r="I172" s="5" t="n">
        <v>59</v>
      </c>
    </row>
    <row r="173" customFormat="false" ht="15" hidden="false" customHeight="true" outlineLevel="0" collapsed="false">
      <c r="B173" s="27" t="s">
        <v>118</v>
      </c>
      <c r="C173" s="28" t="n">
        <v>408050390</v>
      </c>
      <c r="D173" s="29" t="s">
        <v>178</v>
      </c>
      <c r="E173" s="30" t="s">
        <v>30</v>
      </c>
      <c r="G173" s="31" t="n">
        <v>498.16</v>
      </c>
      <c r="H173" s="31" t="n">
        <v>400</v>
      </c>
      <c r="I173" s="5" t="n">
        <v>60</v>
      </c>
    </row>
    <row r="174" customFormat="false" ht="15" hidden="false" customHeight="true" outlineLevel="0" collapsed="false">
      <c r="B174" s="27" t="s">
        <v>118</v>
      </c>
      <c r="C174" s="28" t="n">
        <v>408050438</v>
      </c>
      <c r="D174" s="29" t="s">
        <v>179</v>
      </c>
      <c r="E174" s="30" t="s">
        <v>30</v>
      </c>
      <c r="G174" s="31" t="n">
        <v>759.42</v>
      </c>
      <c r="H174" s="31" t="n">
        <v>500</v>
      </c>
      <c r="I174" s="5" t="n">
        <v>61</v>
      </c>
    </row>
    <row r="175" customFormat="false" ht="15" hidden="false" customHeight="true" outlineLevel="0" collapsed="false">
      <c r="B175" s="27" t="s">
        <v>118</v>
      </c>
      <c r="C175" s="28" t="n">
        <v>408050454</v>
      </c>
      <c r="D175" s="29" t="s">
        <v>180</v>
      </c>
      <c r="E175" s="30" t="s">
        <v>30</v>
      </c>
      <c r="G175" s="31" t="n">
        <v>268.41</v>
      </c>
      <c r="H175" s="31" t="n">
        <v>400</v>
      </c>
      <c r="I175" s="5" t="n">
        <v>62</v>
      </c>
    </row>
    <row r="176" customFormat="false" ht="15" hidden="false" customHeight="true" outlineLevel="0" collapsed="false">
      <c r="B176" s="27" t="s">
        <v>118</v>
      </c>
      <c r="C176" s="28" t="n">
        <v>408050462</v>
      </c>
      <c r="D176" s="29" t="s">
        <v>181</v>
      </c>
      <c r="E176" s="30" t="s">
        <v>30</v>
      </c>
      <c r="G176" s="31" t="n">
        <v>268.43</v>
      </c>
      <c r="H176" s="31" t="n">
        <v>400</v>
      </c>
      <c r="I176" s="5" t="n">
        <v>63</v>
      </c>
    </row>
    <row r="177" customFormat="false" ht="15" hidden="false" customHeight="true" outlineLevel="0" collapsed="false">
      <c r="B177" s="27" t="s">
        <v>118</v>
      </c>
      <c r="C177" s="28" t="n">
        <v>408050470</v>
      </c>
      <c r="D177" s="29" t="s">
        <v>182</v>
      </c>
      <c r="E177" s="30" t="s">
        <v>30</v>
      </c>
      <c r="G177" s="31" t="n">
        <v>336.6</v>
      </c>
      <c r="H177" s="31" t="n">
        <v>400</v>
      </c>
      <c r="I177" s="5" t="n">
        <v>64</v>
      </c>
    </row>
    <row r="178" customFormat="false" ht="15" hidden="false" customHeight="false" outlineLevel="0" collapsed="false">
      <c r="B178" s="27" t="s">
        <v>118</v>
      </c>
      <c r="C178" s="28" t="n">
        <v>408050497</v>
      </c>
      <c r="D178" s="29" t="s">
        <v>183</v>
      </c>
      <c r="E178" s="30" t="s">
        <v>30</v>
      </c>
      <c r="G178" s="31" t="n">
        <v>432.14</v>
      </c>
      <c r="H178" s="31" t="n">
        <v>400</v>
      </c>
      <c r="I178" s="5" t="n">
        <v>65</v>
      </c>
    </row>
    <row r="179" customFormat="false" ht="15" hidden="false" customHeight="true" outlineLevel="0" collapsed="false">
      <c r="B179" s="27" t="s">
        <v>118</v>
      </c>
      <c r="C179" s="28" t="n">
        <v>408050527</v>
      </c>
      <c r="D179" s="29" t="s">
        <v>184</v>
      </c>
      <c r="E179" s="30" t="s">
        <v>30</v>
      </c>
      <c r="G179" s="31" t="n">
        <v>503.67</v>
      </c>
      <c r="H179" s="31" t="n">
        <v>400</v>
      </c>
      <c r="I179" s="5" t="n">
        <v>66</v>
      </c>
    </row>
    <row r="180" customFormat="false" ht="15" hidden="false" customHeight="true" outlineLevel="0" collapsed="false">
      <c r="B180" s="27" t="s">
        <v>118</v>
      </c>
      <c r="C180" s="28" t="n">
        <v>408050535</v>
      </c>
      <c r="D180" s="29" t="s">
        <v>185</v>
      </c>
      <c r="E180" s="30" t="s">
        <v>30</v>
      </c>
      <c r="G180" s="31" t="n">
        <v>268.42</v>
      </c>
      <c r="H180" s="31" t="n">
        <v>400</v>
      </c>
      <c r="I180" s="5" t="n">
        <v>67</v>
      </c>
    </row>
    <row r="181" customFormat="false" ht="15" hidden="false" customHeight="true" outlineLevel="0" collapsed="false">
      <c r="B181" s="27" t="s">
        <v>118</v>
      </c>
      <c r="C181" s="28" t="n">
        <v>408050560</v>
      </c>
      <c r="D181" s="29" t="s">
        <v>186</v>
      </c>
      <c r="E181" s="30" t="s">
        <v>30</v>
      </c>
      <c r="G181" s="31" t="n">
        <v>268.42</v>
      </c>
      <c r="H181" s="31" t="n">
        <v>400</v>
      </c>
      <c r="I181" s="5" t="n">
        <v>68</v>
      </c>
    </row>
    <row r="182" customFormat="false" ht="15" hidden="false" customHeight="true" outlineLevel="0" collapsed="false">
      <c r="B182" s="27" t="s">
        <v>118</v>
      </c>
      <c r="C182" s="28" t="n">
        <v>408050578</v>
      </c>
      <c r="D182" s="29" t="s">
        <v>187</v>
      </c>
      <c r="E182" s="30" t="s">
        <v>30</v>
      </c>
      <c r="G182" s="31" t="n">
        <v>481.49</v>
      </c>
      <c r="H182" s="31" t="n">
        <v>400</v>
      </c>
      <c r="I182" s="5" t="n">
        <v>69</v>
      </c>
    </row>
    <row r="183" customFormat="false" ht="15" hidden="false" customHeight="true" outlineLevel="0" collapsed="false">
      <c r="B183" s="27" t="s">
        <v>118</v>
      </c>
      <c r="C183" s="28" t="n">
        <v>408050608</v>
      </c>
      <c r="D183" s="29" t="s">
        <v>188</v>
      </c>
      <c r="E183" s="30" t="s">
        <v>30</v>
      </c>
      <c r="G183" s="31" t="n">
        <v>588.22</v>
      </c>
      <c r="H183" s="31" t="n">
        <v>400</v>
      </c>
      <c r="I183" s="5" t="n">
        <v>70</v>
      </c>
    </row>
    <row r="184" customFormat="false" ht="15" hidden="false" customHeight="true" outlineLevel="0" collapsed="false">
      <c r="B184" s="27" t="s">
        <v>118</v>
      </c>
      <c r="C184" s="28" t="n">
        <v>408050667</v>
      </c>
      <c r="D184" s="29" t="s">
        <v>189</v>
      </c>
      <c r="E184" s="30" t="s">
        <v>30</v>
      </c>
      <c r="G184" s="31" t="n">
        <v>473.83</v>
      </c>
      <c r="H184" s="31" t="n">
        <v>400</v>
      </c>
      <c r="I184" s="5" t="n">
        <v>71</v>
      </c>
    </row>
    <row r="185" customFormat="false" ht="15" hidden="false" customHeight="true" outlineLevel="0" collapsed="false">
      <c r="B185" s="27" t="s">
        <v>118</v>
      </c>
      <c r="C185" s="28" t="n">
        <v>408050675</v>
      </c>
      <c r="D185" s="29" t="s">
        <v>190</v>
      </c>
      <c r="E185" s="30" t="s">
        <v>30</v>
      </c>
      <c r="G185" s="31" t="n">
        <v>524.43</v>
      </c>
      <c r="H185" s="31" t="n">
        <v>400</v>
      </c>
      <c r="I185" s="5" t="n">
        <v>72</v>
      </c>
    </row>
    <row r="186" customFormat="false" ht="15" hidden="false" customHeight="true" outlineLevel="0" collapsed="false">
      <c r="B186" s="27" t="s">
        <v>118</v>
      </c>
      <c r="C186" s="28" t="n">
        <v>408050730</v>
      </c>
      <c r="D186" s="29" t="s">
        <v>191</v>
      </c>
      <c r="E186" s="30" t="s">
        <v>30</v>
      </c>
      <c r="G186" s="31" t="n">
        <v>268.42</v>
      </c>
      <c r="H186" s="31" t="n">
        <v>400</v>
      </c>
      <c r="I186" s="5" t="n">
        <v>73</v>
      </c>
    </row>
    <row r="187" customFormat="false" ht="15" hidden="false" customHeight="true" outlineLevel="0" collapsed="false">
      <c r="B187" s="27" t="s">
        <v>118</v>
      </c>
      <c r="C187" s="28" t="n">
        <v>408050748</v>
      </c>
      <c r="D187" s="29" t="s">
        <v>192</v>
      </c>
      <c r="E187" s="30" t="s">
        <v>30</v>
      </c>
      <c r="G187" s="31" t="n">
        <v>268.42</v>
      </c>
      <c r="H187" s="31" t="n">
        <v>400</v>
      </c>
      <c r="I187" s="5" t="n">
        <v>74</v>
      </c>
    </row>
    <row r="188" customFormat="false" ht="15" hidden="false" customHeight="false" outlineLevel="0" collapsed="false">
      <c r="B188" s="27" t="s">
        <v>118</v>
      </c>
      <c r="C188" s="28" t="n">
        <v>408050764</v>
      </c>
      <c r="D188" s="29" t="s">
        <v>193</v>
      </c>
      <c r="E188" s="30" t="s">
        <v>30</v>
      </c>
      <c r="G188" s="31" t="n">
        <v>284.06</v>
      </c>
      <c r="H188" s="31" t="n">
        <v>400</v>
      </c>
      <c r="I188" s="5" t="n">
        <v>75</v>
      </c>
    </row>
    <row r="189" customFormat="false" ht="15" hidden="false" customHeight="false" outlineLevel="0" collapsed="false">
      <c r="B189" s="27" t="s">
        <v>118</v>
      </c>
      <c r="C189" s="28" t="n">
        <v>408050772</v>
      </c>
      <c r="D189" s="29" t="s">
        <v>194</v>
      </c>
      <c r="E189" s="30" t="s">
        <v>30</v>
      </c>
      <c r="G189" s="31" t="n">
        <v>344.52</v>
      </c>
      <c r="H189" s="31" t="n">
        <v>400</v>
      </c>
      <c r="I189" s="5" t="n">
        <v>76</v>
      </c>
    </row>
    <row r="190" customFormat="false" ht="15" hidden="false" customHeight="false" outlineLevel="0" collapsed="false">
      <c r="B190" s="27" t="s">
        <v>118</v>
      </c>
      <c r="C190" s="28" t="n">
        <v>408050799</v>
      </c>
      <c r="D190" s="29" t="s">
        <v>195</v>
      </c>
      <c r="E190" s="30" t="s">
        <v>30</v>
      </c>
      <c r="G190" s="31" t="n">
        <v>759.42</v>
      </c>
      <c r="H190" s="31" t="n">
        <v>500</v>
      </c>
      <c r="I190" s="5" t="n">
        <v>77</v>
      </c>
    </row>
    <row r="191" customFormat="false" ht="15" hidden="false" customHeight="false" outlineLevel="0" collapsed="false">
      <c r="B191" s="27" t="s">
        <v>118</v>
      </c>
      <c r="C191" s="28" t="n">
        <v>408050802</v>
      </c>
      <c r="D191" s="29" t="s">
        <v>196</v>
      </c>
      <c r="E191" s="30" t="s">
        <v>30</v>
      </c>
      <c r="G191" s="31" t="n">
        <v>759.42</v>
      </c>
      <c r="H191" s="31" t="n">
        <v>500</v>
      </c>
      <c r="I191" s="5" t="n">
        <v>78</v>
      </c>
    </row>
    <row r="192" customFormat="false" ht="15" hidden="false" customHeight="false" outlineLevel="0" collapsed="false">
      <c r="B192" s="27" t="s">
        <v>118</v>
      </c>
      <c r="C192" s="28" t="n">
        <v>408050810</v>
      </c>
      <c r="D192" s="29" t="s">
        <v>197</v>
      </c>
      <c r="E192" s="30" t="s">
        <v>30</v>
      </c>
      <c r="G192" s="31" t="n">
        <v>1010.77</v>
      </c>
      <c r="H192" s="31" t="n">
        <v>600</v>
      </c>
      <c r="I192" s="5" t="n">
        <v>79</v>
      </c>
    </row>
    <row r="193" customFormat="false" ht="15" hidden="false" customHeight="false" outlineLevel="0" collapsed="false">
      <c r="B193" s="27" t="s">
        <v>118</v>
      </c>
      <c r="C193" s="28" t="n">
        <v>408050837</v>
      </c>
      <c r="D193" s="29" t="s">
        <v>198</v>
      </c>
      <c r="E193" s="30" t="s">
        <v>30</v>
      </c>
      <c r="G193" s="31" t="n">
        <v>759.42</v>
      </c>
      <c r="H193" s="31" t="n">
        <v>500</v>
      </c>
      <c r="I193" s="5" t="n">
        <v>80</v>
      </c>
    </row>
    <row r="194" customFormat="false" ht="15" hidden="false" customHeight="false" outlineLevel="0" collapsed="false">
      <c r="B194" s="27" t="s">
        <v>118</v>
      </c>
      <c r="C194" s="28" t="n">
        <v>408050845</v>
      </c>
      <c r="D194" s="29" t="s">
        <v>199</v>
      </c>
      <c r="E194" s="30" t="s">
        <v>30</v>
      </c>
      <c r="G194" s="31" t="n">
        <v>397.15</v>
      </c>
      <c r="H194" s="31" t="n">
        <v>400</v>
      </c>
      <c r="I194" s="5" t="n">
        <v>81</v>
      </c>
    </row>
    <row r="195" customFormat="false" ht="15" hidden="false" customHeight="false" outlineLevel="0" collapsed="false">
      <c r="B195" s="27" t="s">
        <v>118</v>
      </c>
      <c r="C195" s="28" t="n">
        <v>408050861</v>
      </c>
      <c r="D195" s="29" t="s">
        <v>200</v>
      </c>
      <c r="E195" s="30" t="s">
        <v>30</v>
      </c>
      <c r="G195" s="31" t="n">
        <v>769.41</v>
      </c>
      <c r="H195" s="31" t="n">
        <v>500</v>
      </c>
      <c r="I195" s="5" t="n">
        <v>82</v>
      </c>
    </row>
    <row r="196" customFormat="false" ht="15" hidden="false" customHeight="false" outlineLevel="0" collapsed="false">
      <c r="B196" s="27" t="s">
        <v>118</v>
      </c>
      <c r="C196" s="28" t="n">
        <v>408050870</v>
      </c>
      <c r="D196" s="29" t="s">
        <v>201</v>
      </c>
      <c r="E196" s="30" t="s">
        <v>30</v>
      </c>
      <c r="G196" s="31" t="n">
        <v>598.61</v>
      </c>
      <c r="H196" s="31" t="n">
        <v>400</v>
      </c>
      <c r="I196" s="5" t="n">
        <v>83</v>
      </c>
    </row>
    <row r="197" customFormat="false" ht="15" hidden="false" customHeight="false" outlineLevel="0" collapsed="false">
      <c r="B197" s="27" t="s">
        <v>118</v>
      </c>
      <c r="C197" s="28" t="n">
        <v>408050918</v>
      </c>
      <c r="D197" s="29" t="s">
        <v>202</v>
      </c>
      <c r="E197" s="30" t="s">
        <v>30</v>
      </c>
      <c r="G197" s="31" t="n">
        <v>336.6</v>
      </c>
      <c r="H197" s="31" t="n">
        <v>400</v>
      </c>
      <c r="I197" s="5" t="n">
        <v>84</v>
      </c>
    </row>
    <row r="198" customFormat="false" ht="15" hidden="false" customHeight="true" outlineLevel="0" collapsed="false">
      <c r="B198" s="27" t="s">
        <v>118</v>
      </c>
      <c r="C198" s="28" t="n">
        <v>408060018</v>
      </c>
      <c r="D198" s="29" t="s">
        <v>203</v>
      </c>
      <c r="E198" s="30" t="s">
        <v>30</v>
      </c>
      <c r="G198" s="31" t="n">
        <v>253.93</v>
      </c>
      <c r="H198" s="31" t="n">
        <v>400</v>
      </c>
      <c r="I198" s="5" t="n">
        <v>85</v>
      </c>
    </row>
    <row r="199" customFormat="false" ht="15" hidden="false" customHeight="true" outlineLevel="0" collapsed="false">
      <c r="B199" s="27" t="s">
        <v>118</v>
      </c>
      <c r="C199" s="28" t="n">
        <v>408060050</v>
      </c>
      <c r="D199" s="29" t="s">
        <v>204</v>
      </c>
      <c r="E199" s="30" t="s">
        <v>30</v>
      </c>
      <c r="G199" s="31" t="n">
        <v>213.79</v>
      </c>
      <c r="H199" s="31" t="n">
        <v>400</v>
      </c>
      <c r="I199" s="5" t="n">
        <v>86</v>
      </c>
    </row>
    <row r="200" customFormat="false" ht="15" hidden="false" customHeight="false" outlineLevel="0" collapsed="false">
      <c r="B200" s="27" t="s">
        <v>118</v>
      </c>
      <c r="C200" s="28" t="n">
        <v>408060069</v>
      </c>
      <c r="D200" s="29" t="s">
        <v>205</v>
      </c>
      <c r="E200" s="30" t="s">
        <v>30</v>
      </c>
      <c r="G200" s="31" t="n">
        <v>1104.38</v>
      </c>
      <c r="H200" s="31" t="n">
        <v>600</v>
      </c>
      <c r="I200" s="5" t="n">
        <v>87</v>
      </c>
    </row>
    <row r="201" customFormat="false" ht="15" hidden="false" customHeight="false" outlineLevel="0" collapsed="false">
      <c r="B201" s="27" t="s">
        <v>118</v>
      </c>
      <c r="C201" s="28" t="n">
        <v>408060085</v>
      </c>
      <c r="D201" s="29" t="s">
        <v>206</v>
      </c>
      <c r="E201" s="30" t="s">
        <v>30</v>
      </c>
      <c r="G201" s="31" t="n">
        <v>213.63</v>
      </c>
      <c r="H201" s="31" t="n">
        <v>400</v>
      </c>
      <c r="I201" s="5" t="n">
        <v>88</v>
      </c>
    </row>
    <row r="202" customFormat="false" ht="15" hidden="false" customHeight="true" outlineLevel="0" collapsed="false">
      <c r="B202" s="27" t="s">
        <v>118</v>
      </c>
      <c r="C202" s="28" t="n">
        <v>408060131</v>
      </c>
      <c r="D202" s="29" t="s">
        <v>207</v>
      </c>
      <c r="E202" s="30" t="s">
        <v>30</v>
      </c>
      <c r="G202" s="31" t="n">
        <v>142.06</v>
      </c>
      <c r="H202" s="31" t="n">
        <f aca="false">G202*2</f>
        <v>284.12</v>
      </c>
      <c r="I202" s="5" t="n">
        <v>89</v>
      </c>
    </row>
    <row r="203" customFormat="false" ht="15" hidden="false" customHeight="true" outlineLevel="0" collapsed="false">
      <c r="B203" s="27" t="s">
        <v>118</v>
      </c>
      <c r="C203" s="28" t="n">
        <v>408060174</v>
      </c>
      <c r="D203" s="29" t="s">
        <v>208</v>
      </c>
      <c r="E203" s="30" t="s">
        <v>30</v>
      </c>
      <c r="G203" s="31" t="n">
        <v>649.74</v>
      </c>
      <c r="H203" s="31" t="n">
        <v>500</v>
      </c>
      <c r="I203" s="5" t="n">
        <v>90</v>
      </c>
    </row>
    <row r="204" customFormat="false" ht="15" hidden="false" customHeight="false" outlineLevel="0" collapsed="false">
      <c r="B204" s="27" t="s">
        <v>118</v>
      </c>
      <c r="C204" s="28" t="n">
        <v>408060301</v>
      </c>
      <c r="D204" s="29" t="s">
        <v>209</v>
      </c>
      <c r="E204" s="30" t="s">
        <v>30</v>
      </c>
      <c r="G204" s="31" t="n">
        <v>203.29</v>
      </c>
      <c r="H204" s="31" t="n">
        <v>400</v>
      </c>
      <c r="I204" s="5" t="n">
        <v>91</v>
      </c>
    </row>
    <row r="205" customFormat="false" ht="15" hidden="false" customHeight="false" outlineLevel="0" collapsed="false">
      <c r="B205" s="27" t="s">
        <v>118</v>
      </c>
      <c r="C205" s="28" t="n">
        <v>408060328</v>
      </c>
      <c r="D205" s="29" t="s">
        <v>210</v>
      </c>
      <c r="E205" s="30" t="s">
        <v>30</v>
      </c>
      <c r="G205" s="31" t="n">
        <v>139.07</v>
      </c>
      <c r="H205" s="31" t="n">
        <f aca="false">G205*2</f>
        <v>278.14</v>
      </c>
      <c r="I205" s="5" t="n">
        <v>92</v>
      </c>
    </row>
    <row r="206" customFormat="false" ht="15" hidden="false" customHeight="false" outlineLevel="0" collapsed="false">
      <c r="B206" s="27" t="s">
        <v>118</v>
      </c>
      <c r="C206" s="28" t="n">
        <v>408060336</v>
      </c>
      <c r="D206" s="29" t="s">
        <v>211</v>
      </c>
      <c r="E206" s="30" t="s">
        <v>30</v>
      </c>
      <c r="G206" s="31" t="n">
        <v>140.33</v>
      </c>
      <c r="H206" s="31" t="n">
        <f aca="false">G206*2</f>
        <v>280.66</v>
      </c>
      <c r="I206" s="5" t="n">
        <v>93</v>
      </c>
    </row>
    <row r="207" customFormat="false" ht="15" hidden="false" customHeight="false" outlineLevel="0" collapsed="false">
      <c r="B207" s="27" t="s">
        <v>118</v>
      </c>
      <c r="C207" s="28" t="n">
        <v>408060387</v>
      </c>
      <c r="D207" s="29" t="s">
        <v>212</v>
      </c>
      <c r="E207" s="30" t="s">
        <v>30</v>
      </c>
      <c r="G207" s="31" t="n">
        <v>759.42</v>
      </c>
      <c r="H207" s="31" t="n">
        <v>500</v>
      </c>
      <c r="I207" s="5" t="n">
        <v>94</v>
      </c>
    </row>
    <row r="208" customFormat="false" ht="15" hidden="false" customHeight="false" outlineLevel="0" collapsed="false">
      <c r="B208" s="27" t="s">
        <v>118</v>
      </c>
      <c r="C208" s="28" t="n">
        <v>408060409</v>
      </c>
      <c r="D208" s="29" t="s">
        <v>213</v>
      </c>
      <c r="E208" s="30" t="s">
        <v>30</v>
      </c>
      <c r="G208" s="31" t="n">
        <v>225.17</v>
      </c>
      <c r="H208" s="31" t="n">
        <v>400</v>
      </c>
      <c r="I208" s="5" t="n">
        <v>95</v>
      </c>
    </row>
    <row r="209" customFormat="false" ht="15" hidden="false" customHeight="false" outlineLevel="0" collapsed="false">
      <c r="B209" s="27" t="s">
        <v>118</v>
      </c>
      <c r="C209" s="28" t="n">
        <v>408060425</v>
      </c>
      <c r="D209" s="29" t="s">
        <v>214</v>
      </c>
      <c r="E209" s="30" t="s">
        <v>30</v>
      </c>
      <c r="G209" s="31" t="n">
        <v>207.02</v>
      </c>
      <c r="H209" s="31" t="n">
        <v>400</v>
      </c>
      <c r="I209" s="5" t="n">
        <v>96</v>
      </c>
    </row>
    <row r="210" customFormat="false" ht="15" hidden="false" customHeight="false" outlineLevel="0" collapsed="false">
      <c r="B210" s="27" t="s">
        <v>118</v>
      </c>
      <c r="C210" s="28" t="n">
        <v>408060468</v>
      </c>
      <c r="D210" s="29" t="s">
        <v>215</v>
      </c>
      <c r="E210" s="30" t="s">
        <v>30</v>
      </c>
      <c r="G210" s="31" t="n">
        <v>208.94</v>
      </c>
      <c r="H210" s="31" t="n">
        <v>400</v>
      </c>
      <c r="I210" s="5" t="n">
        <v>97</v>
      </c>
    </row>
    <row r="211" customFormat="false" ht="15" hidden="false" customHeight="false" outlineLevel="0" collapsed="false">
      <c r="B211" s="27" t="s">
        <v>118</v>
      </c>
      <c r="C211" s="28" t="n">
        <v>408060476</v>
      </c>
      <c r="D211" s="29" t="s">
        <v>216</v>
      </c>
      <c r="E211" s="30" t="s">
        <v>30</v>
      </c>
      <c r="G211" s="31" t="n">
        <v>680.2</v>
      </c>
      <c r="H211" s="31" t="n">
        <v>500</v>
      </c>
      <c r="I211" s="5" t="n">
        <v>98</v>
      </c>
    </row>
    <row r="212" customFormat="false" ht="15" hidden="false" customHeight="false" outlineLevel="0" collapsed="false">
      <c r="B212" s="27" t="s">
        <v>118</v>
      </c>
      <c r="C212" s="28" t="n">
        <v>408060484</v>
      </c>
      <c r="D212" s="29" t="s">
        <v>217</v>
      </c>
      <c r="E212" s="30" t="s">
        <v>30</v>
      </c>
      <c r="G212" s="31" t="n">
        <v>421.3</v>
      </c>
      <c r="H212" s="31" t="n">
        <v>400</v>
      </c>
      <c r="I212" s="5" t="n">
        <v>99</v>
      </c>
    </row>
    <row r="213" customFormat="false" ht="15" hidden="false" customHeight="false" outlineLevel="0" collapsed="false">
      <c r="B213" s="27" t="s">
        <v>118</v>
      </c>
      <c r="C213" s="28" t="n">
        <v>408060530</v>
      </c>
      <c r="D213" s="29" t="s">
        <v>218</v>
      </c>
      <c r="E213" s="30" t="s">
        <v>30</v>
      </c>
      <c r="G213" s="31" t="n">
        <v>346.53</v>
      </c>
      <c r="H213" s="31" t="n">
        <v>400</v>
      </c>
      <c r="I213" s="5" t="n">
        <v>100</v>
      </c>
    </row>
    <row r="214" customFormat="false" ht="15" hidden="false" customHeight="false" outlineLevel="0" collapsed="false">
      <c r="B214" s="27" t="s">
        <v>118</v>
      </c>
      <c r="C214" s="28" t="n">
        <v>408060549</v>
      </c>
      <c r="D214" s="29" t="s">
        <v>219</v>
      </c>
      <c r="E214" s="30" t="s">
        <v>30</v>
      </c>
      <c r="G214" s="31" t="n">
        <v>214.21</v>
      </c>
      <c r="H214" s="31" t="n">
        <v>400</v>
      </c>
      <c r="I214" s="5" t="n">
        <v>101</v>
      </c>
    </row>
    <row r="215" customFormat="false" ht="15" hidden="false" customHeight="false" outlineLevel="0" collapsed="false">
      <c r="B215" s="27" t="s">
        <v>118</v>
      </c>
      <c r="C215" s="28" t="n">
        <v>408060557</v>
      </c>
      <c r="D215" s="29" t="s">
        <v>220</v>
      </c>
      <c r="E215" s="30" t="s">
        <v>30</v>
      </c>
      <c r="G215" s="31" t="n">
        <v>420.2</v>
      </c>
      <c r="H215" s="31" t="n">
        <v>400</v>
      </c>
      <c r="I215" s="5" t="n">
        <v>102</v>
      </c>
    </row>
    <row r="216" customFormat="false" ht="15" hidden="false" customHeight="true" outlineLevel="0" collapsed="false">
      <c r="B216" s="27" t="s">
        <v>118</v>
      </c>
      <c r="C216" s="28" t="n">
        <v>408060565</v>
      </c>
      <c r="D216" s="29" t="s">
        <v>221</v>
      </c>
      <c r="E216" s="30" t="s">
        <v>30</v>
      </c>
      <c r="G216" s="31" t="n">
        <v>268.41</v>
      </c>
      <c r="H216" s="31" t="n">
        <v>400</v>
      </c>
      <c r="I216" s="5" t="n">
        <v>103</v>
      </c>
    </row>
    <row r="217" customFormat="false" ht="15" hidden="false" customHeight="true" outlineLevel="0" collapsed="false">
      <c r="B217" s="27" t="s">
        <v>118</v>
      </c>
      <c r="C217" s="28" t="n">
        <v>408060573</v>
      </c>
      <c r="D217" s="29" t="s">
        <v>222</v>
      </c>
      <c r="E217" s="30" t="s">
        <v>30</v>
      </c>
      <c r="G217" s="31" t="n">
        <v>268.41</v>
      </c>
      <c r="H217" s="31" t="n">
        <v>400</v>
      </c>
      <c r="I217" s="5" t="n">
        <v>104</v>
      </c>
    </row>
    <row r="218" customFormat="false" ht="15" hidden="false" customHeight="true" outlineLevel="0" collapsed="false">
      <c r="B218" s="27" t="s">
        <v>118</v>
      </c>
      <c r="C218" s="28" t="n">
        <v>408060581</v>
      </c>
      <c r="D218" s="29" t="s">
        <v>223</v>
      </c>
      <c r="E218" s="30" t="s">
        <v>30</v>
      </c>
      <c r="G218" s="31" t="n">
        <v>377</v>
      </c>
      <c r="H218" s="31" t="n">
        <v>400</v>
      </c>
      <c r="I218" s="5" t="n">
        <v>105</v>
      </c>
    </row>
    <row r="219" customFormat="false" ht="15" hidden="false" customHeight="true" outlineLevel="0" collapsed="false">
      <c r="B219" s="27" t="s">
        <v>118</v>
      </c>
      <c r="C219" s="28" t="n">
        <v>408060590</v>
      </c>
      <c r="D219" s="29" t="s">
        <v>224</v>
      </c>
      <c r="E219" s="30" t="s">
        <v>30</v>
      </c>
      <c r="G219" s="31" t="n">
        <v>555.83</v>
      </c>
      <c r="H219" s="31" t="n">
        <v>400</v>
      </c>
      <c r="I219" s="5" t="n">
        <v>106</v>
      </c>
    </row>
    <row r="220" customFormat="false" ht="15" hidden="false" customHeight="true" outlineLevel="0" collapsed="false">
      <c r="B220" s="27" t="s">
        <v>118</v>
      </c>
      <c r="C220" s="28" t="n">
        <v>408060620</v>
      </c>
      <c r="D220" s="29" t="s">
        <v>225</v>
      </c>
      <c r="E220" s="30" t="s">
        <v>30</v>
      </c>
      <c r="G220" s="31" t="n">
        <v>613.35</v>
      </c>
      <c r="H220" s="31" t="n">
        <v>500</v>
      </c>
      <c r="I220" s="5" t="n">
        <v>107</v>
      </c>
    </row>
    <row r="221" customFormat="false" ht="15.75" hidden="false" customHeight="false" outlineLevel="0" collapsed="false">
      <c r="B221" s="19" t="s">
        <v>118</v>
      </c>
      <c r="C221" s="32" t="n">
        <v>408060700</v>
      </c>
      <c r="D221" s="33" t="s">
        <v>226</v>
      </c>
      <c r="E221" s="20" t="s">
        <v>30</v>
      </c>
      <c r="G221" s="22" t="n">
        <v>209.82</v>
      </c>
      <c r="H221" s="22" t="n">
        <v>400</v>
      </c>
      <c r="I221" s="5" t="n">
        <v>108</v>
      </c>
    </row>
    <row r="222" customFormat="false" ht="15.75" hidden="false" customHeight="false" outlineLevel="0" collapsed="false">
      <c r="B222" s="23" t="s">
        <v>118</v>
      </c>
      <c r="C222" s="23" t="n">
        <v>403020123</v>
      </c>
      <c r="D222" s="24" t="s">
        <v>227</v>
      </c>
      <c r="E222" s="25" t="s">
        <v>17</v>
      </c>
      <c r="G222" s="26" t="n">
        <v>347.62</v>
      </c>
      <c r="H222" s="26" t="n">
        <v>400</v>
      </c>
      <c r="I222" s="5" t="n">
        <v>109</v>
      </c>
    </row>
    <row r="223" customFormat="false" ht="15" hidden="false" customHeight="false" outlineLevel="0" collapsed="false">
      <c r="B223" s="27" t="s">
        <v>118</v>
      </c>
      <c r="C223" s="28" t="n">
        <v>408010142</v>
      </c>
      <c r="D223" s="29" t="s">
        <v>228</v>
      </c>
      <c r="E223" s="30" t="s">
        <v>17</v>
      </c>
      <c r="G223" s="31" t="n">
        <v>295.75</v>
      </c>
      <c r="H223" s="31" t="n">
        <v>400</v>
      </c>
      <c r="I223" s="5" t="n">
        <v>110</v>
      </c>
    </row>
    <row r="224" customFormat="false" ht="15" hidden="false" customHeight="true" outlineLevel="0" collapsed="false">
      <c r="B224" s="27" t="s">
        <v>118</v>
      </c>
      <c r="C224" s="28" t="n">
        <v>408020300</v>
      </c>
      <c r="D224" s="29" t="s">
        <v>229</v>
      </c>
      <c r="E224" s="30" t="s">
        <v>17</v>
      </c>
      <c r="G224" s="31" t="n">
        <v>194.89</v>
      </c>
      <c r="H224" s="31" t="n">
        <v>400</v>
      </c>
      <c r="I224" s="5" t="n">
        <v>111</v>
      </c>
    </row>
    <row r="225" customFormat="false" ht="15" hidden="false" customHeight="true" outlineLevel="0" collapsed="false">
      <c r="B225" s="27" t="s">
        <v>118</v>
      </c>
      <c r="C225" s="28" t="n">
        <v>408020326</v>
      </c>
      <c r="D225" s="29" t="s">
        <v>230</v>
      </c>
      <c r="E225" s="30" t="s">
        <v>17</v>
      </c>
      <c r="G225" s="31" t="n">
        <v>241.15</v>
      </c>
      <c r="H225" s="31" t="n">
        <v>400</v>
      </c>
      <c r="I225" s="5" t="n">
        <v>112</v>
      </c>
    </row>
    <row r="226" customFormat="false" ht="15" hidden="false" customHeight="true" outlineLevel="0" collapsed="false">
      <c r="B226" s="27" t="s">
        <v>118</v>
      </c>
      <c r="C226" s="28" t="n">
        <v>408050659</v>
      </c>
      <c r="D226" s="29" t="s">
        <v>231</v>
      </c>
      <c r="E226" s="30" t="s">
        <v>17</v>
      </c>
      <c r="G226" s="31" t="n">
        <v>355.81</v>
      </c>
      <c r="H226" s="31" t="n">
        <v>400</v>
      </c>
      <c r="I226" s="5" t="n">
        <v>113</v>
      </c>
    </row>
    <row r="227" customFormat="false" ht="15" hidden="false" customHeight="true" outlineLevel="0" collapsed="false">
      <c r="B227" s="27" t="s">
        <v>118</v>
      </c>
      <c r="C227" s="28" t="n">
        <v>408050896</v>
      </c>
      <c r="D227" s="29" t="s">
        <v>232</v>
      </c>
      <c r="E227" s="30" t="s">
        <v>17</v>
      </c>
      <c r="G227" s="31" t="n">
        <v>332.26</v>
      </c>
      <c r="H227" s="31" t="n">
        <v>400</v>
      </c>
      <c r="I227" s="5" t="n">
        <v>114</v>
      </c>
    </row>
    <row r="228" customFormat="false" ht="15" hidden="false" customHeight="true" outlineLevel="0" collapsed="false">
      <c r="B228" s="27" t="s">
        <v>118</v>
      </c>
      <c r="C228" s="28" t="n">
        <v>408060123</v>
      </c>
      <c r="D228" s="29" t="s">
        <v>233</v>
      </c>
      <c r="E228" s="30" t="s">
        <v>17</v>
      </c>
      <c r="G228" s="31" t="n">
        <v>283.66</v>
      </c>
      <c r="H228" s="31" t="n">
        <v>400</v>
      </c>
      <c r="I228" s="5" t="n">
        <v>115</v>
      </c>
    </row>
    <row r="229" customFormat="false" ht="15" hidden="false" customHeight="true" outlineLevel="0" collapsed="false">
      <c r="B229" s="27" t="s">
        <v>118</v>
      </c>
      <c r="C229" s="28" t="n">
        <v>408060140</v>
      </c>
      <c r="D229" s="29" t="s">
        <v>234</v>
      </c>
      <c r="E229" s="30" t="s">
        <v>17</v>
      </c>
      <c r="G229" s="31" t="n">
        <v>222.95</v>
      </c>
      <c r="H229" s="31" t="n">
        <v>400</v>
      </c>
      <c r="I229" s="5" t="n">
        <v>116</v>
      </c>
    </row>
    <row r="230" customFormat="false" ht="15" hidden="false" customHeight="true" outlineLevel="0" collapsed="false">
      <c r="B230" s="27" t="s">
        <v>118</v>
      </c>
      <c r="C230" s="28" t="n">
        <v>408060182</v>
      </c>
      <c r="D230" s="29" t="s">
        <v>235</v>
      </c>
      <c r="E230" s="30" t="s">
        <v>17</v>
      </c>
      <c r="G230" s="31" t="n">
        <v>327.25</v>
      </c>
      <c r="H230" s="31" t="n">
        <v>400</v>
      </c>
      <c r="I230" s="5" t="n">
        <v>117</v>
      </c>
    </row>
    <row r="231" customFormat="false" ht="15" hidden="false" customHeight="true" outlineLevel="0" collapsed="false">
      <c r="B231" s="27" t="s">
        <v>118</v>
      </c>
      <c r="C231" s="28" t="n">
        <v>408060212</v>
      </c>
      <c r="D231" s="29" t="s">
        <v>236</v>
      </c>
      <c r="E231" s="30" t="s">
        <v>17</v>
      </c>
      <c r="G231" s="31" t="n">
        <v>91.49</v>
      </c>
      <c r="H231" s="31" t="n">
        <v>400</v>
      </c>
      <c r="I231" s="5" t="n">
        <v>118</v>
      </c>
    </row>
    <row r="232" customFormat="false" ht="15" hidden="false" customHeight="true" outlineLevel="0" collapsed="false">
      <c r="B232" s="27" t="s">
        <v>118</v>
      </c>
      <c r="C232" s="28" t="n">
        <v>408060310</v>
      </c>
      <c r="D232" s="29" t="s">
        <v>237</v>
      </c>
      <c r="E232" s="30" t="s">
        <v>17</v>
      </c>
      <c r="G232" s="31" t="n">
        <v>368.03</v>
      </c>
      <c r="H232" s="31" t="n">
        <v>400</v>
      </c>
      <c r="I232" s="5" t="n">
        <v>119</v>
      </c>
    </row>
    <row r="233" customFormat="false" ht="15" hidden="false" customHeight="true" outlineLevel="0" collapsed="false">
      <c r="B233" s="27" t="s">
        <v>118</v>
      </c>
      <c r="C233" s="28" t="n">
        <v>408060441</v>
      </c>
      <c r="D233" s="29" t="s">
        <v>238</v>
      </c>
      <c r="E233" s="30" t="s">
        <v>17</v>
      </c>
      <c r="G233" s="31" t="n">
        <v>229.4</v>
      </c>
      <c r="H233" s="31" t="n">
        <v>400</v>
      </c>
      <c r="I233" s="5" t="n">
        <v>120</v>
      </c>
    </row>
    <row r="234" customFormat="false" ht="15" hidden="false" customHeight="true" outlineLevel="0" collapsed="false">
      <c r="B234" s="27" t="s">
        <v>118</v>
      </c>
      <c r="C234" s="28" t="n">
        <v>408020563</v>
      </c>
      <c r="D234" s="29" t="s">
        <v>239</v>
      </c>
      <c r="E234" s="30" t="s">
        <v>17</v>
      </c>
      <c r="G234" s="31" t="n">
        <v>471.38</v>
      </c>
      <c r="H234" s="31" t="n">
        <v>500</v>
      </c>
      <c r="I234" s="5" t="n">
        <v>121</v>
      </c>
    </row>
    <row r="235" customFormat="false" ht="15" hidden="false" customHeight="true" outlineLevel="0" collapsed="false">
      <c r="B235" s="27" t="s">
        <v>118</v>
      </c>
      <c r="C235" s="28" t="n">
        <v>408040084</v>
      </c>
      <c r="D235" s="29" t="s">
        <v>240</v>
      </c>
      <c r="E235" s="30" t="s">
        <v>17</v>
      </c>
      <c r="G235" s="31" t="n">
        <v>1635.27</v>
      </c>
      <c r="H235" s="31" t="n">
        <v>600</v>
      </c>
      <c r="I235" s="5" t="n">
        <v>122</v>
      </c>
    </row>
    <row r="236" customFormat="false" ht="15" hidden="false" customHeight="true" outlineLevel="0" collapsed="false">
      <c r="B236" s="27" t="s">
        <v>118</v>
      </c>
      <c r="C236" s="28" t="n">
        <v>408050063</v>
      </c>
      <c r="D236" s="29" t="s">
        <v>241</v>
      </c>
      <c r="E236" s="30" t="s">
        <v>17</v>
      </c>
      <c r="G236" s="31" t="n">
        <v>1154.84</v>
      </c>
      <c r="H236" s="31" t="n">
        <v>600</v>
      </c>
      <c r="I236" s="5" t="n">
        <v>123</v>
      </c>
    </row>
    <row r="237" customFormat="false" ht="15" hidden="false" customHeight="true" outlineLevel="0" collapsed="false">
      <c r="B237" s="27" t="s">
        <v>118</v>
      </c>
      <c r="C237" s="28" t="n">
        <v>408050160</v>
      </c>
      <c r="D237" s="29" t="s">
        <v>242</v>
      </c>
      <c r="E237" s="30" t="s">
        <v>17</v>
      </c>
      <c r="G237" s="31" t="n">
        <v>1602.18</v>
      </c>
      <c r="H237" s="31" t="n">
        <v>600</v>
      </c>
      <c r="I237" s="5" t="n">
        <v>124</v>
      </c>
    </row>
    <row r="238" customFormat="false" ht="15" hidden="false" customHeight="true" outlineLevel="0" collapsed="false">
      <c r="B238" s="27" t="s">
        <v>118</v>
      </c>
      <c r="C238" s="28" t="n">
        <v>408050179</v>
      </c>
      <c r="D238" s="29" t="s">
        <v>243</v>
      </c>
      <c r="E238" s="30" t="s">
        <v>17</v>
      </c>
      <c r="G238" s="31" t="n">
        <v>1602.18</v>
      </c>
      <c r="H238" s="31" t="n">
        <v>600</v>
      </c>
      <c r="I238" s="5" t="n">
        <v>125</v>
      </c>
    </row>
    <row r="239" customFormat="false" ht="15" hidden="false" customHeight="false" outlineLevel="0" collapsed="false">
      <c r="B239" s="27" t="s">
        <v>118</v>
      </c>
      <c r="C239" s="28" t="n">
        <v>408050888</v>
      </c>
      <c r="D239" s="29" t="s">
        <v>244</v>
      </c>
      <c r="E239" s="30" t="s">
        <v>17</v>
      </c>
      <c r="G239" s="31" t="n">
        <v>578.89</v>
      </c>
      <c r="H239" s="31" t="n">
        <v>600</v>
      </c>
      <c r="I239" s="5" t="n">
        <v>126</v>
      </c>
    </row>
    <row r="240" customFormat="false" ht="15.75" hidden="false" customHeight="false" outlineLevel="0" collapsed="false">
      <c r="B240" s="27" t="s">
        <v>118</v>
      </c>
      <c r="C240" s="28" t="n">
        <v>408060190</v>
      </c>
      <c r="D240" s="29" t="s">
        <v>245</v>
      </c>
      <c r="E240" s="30" t="s">
        <v>17</v>
      </c>
      <c r="G240" s="31" t="n">
        <v>645.68</v>
      </c>
      <c r="H240" s="31" t="n">
        <v>600</v>
      </c>
      <c r="I240" s="5" t="n">
        <v>127</v>
      </c>
    </row>
    <row r="241" customFormat="false" ht="23.25" hidden="false" customHeight="true" outlineLevel="0" collapsed="false">
      <c r="B241" s="38"/>
      <c r="C241" s="39"/>
      <c r="D241" s="40"/>
      <c r="E241" s="58"/>
      <c r="G241" s="41" t="s">
        <v>37</v>
      </c>
      <c r="H241" s="42" t="n">
        <f aca="false">SUM(G114:G240,H114:H240)/127</f>
        <v>923.981181102362</v>
      </c>
    </row>
    <row r="242" customFormat="false" ht="16.5" hidden="false" customHeight="false" outlineLevel="0" collapsed="false">
      <c r="B242" s="43"/>
      <c r="C242" s="44"/>
      <c r="D242" s="45"/>
      <c r="E242" s="46"/>
      <c r="G242" s="47"/>
      <c r="H242" s="47"/>
    </row>
    <row r="243" customFormat="false" ht="15" hidden="false" customHeight="true" outlineLevel="0" collapsed="false">
      <c r="B243" s="27" t="s">
        <v>246</v>
      </c>
      <c r="C243" s="27" t="n">
        <v>404010482</v>
      </c>
      <c r="D243" s="29" t="s">
        <v>247</v>
      </c>
      <c r="E243" s="30" t="s">
        <v>17</v>
      </c>
      <c r="G243" s="31" t="n">
        <v>247.46</v>
      </c>
      <c r="H243" s="31" t="n">
        <v>400</v>
      </c>
      <c r="I243" s="5" t="n">
        <v>1</v>
      </c>
    </row>
    <row r="244" customFormat="false" ht="15" hidden="false" customHeight="true" outlineLevel="0" collapsed="false">
      <c r="B244" s="27" t="s">
        <v>246</v>
      </c>
      <c r="C244" s="27" t="n">
        <v>404010016</v>
      </c>
      <c r="D244" s="29" t="s">
        <v>248</v>
      </c>
      <c r="E244" s="30" t="s">
        <v>17</v>
      </c>
      <c r="G244" s="31" t="n">
        <v>348.18</v>
      </c>
      <c r="H244" s="31" t="n">
        <v>500</v>
      </c>
      <c r="I244" s="5" t="n">
        <v>2</v>
      </c>
    </row>
    <row r="245" customFormat="false" ht="15" hidden="false" customHeight="true" outlineLevel="0" collapsed="false">
      <c r="B245" s="27" t="s">
        <v>246</v>
      </c>
      <c r="C245" s="27" t="n">
        <v>404010024</v>
      </c>
      <c r="D245" s="29" t="s">
        <v>249</v>
      </c>
      <c r="E245" s="30" t="s">
        <v>17</v>
      </c>
      <c r="G245" s="31" t="n">
        <v>306.57</v>
      </c>
      <c r="H245" s="31" t="n">
        <v>500</v>
      </c>
      <c r="I245" s="5" t="n">
        <v>3</v>
      </c>
    </row>
    <row r="246" customFormat="false" ht="15" hidden="false" customHeight="false" outlineLevel="0" collapsed="false">
      <c r="B246" s="27" t="s">
        <v>246</v>
      </c>
      <c r="C246" s="27" t="n">
        <v>404010032</v>
      </c>
      <c r="D246" s="29" t="s">
        <v>250</v>
      </c>
      <c r="E246" s="30" t="s">
        <v>17</v>
      </c>
      <c r="G246" s="31" t="n">
        <v>337.22</v>
      </c>
      <c r="H246" s="31" t="n">
        <v>500</v>
      </c>
      <c r="I246" s="5" t="n">
        <v>4</v>
      </c>
    </row>
    <row r="247" customFormat="false" ht="15" hidden="false" customHeight="false" outlineLevel="0" collapsed="false">
      <c r="B247" s="27" t="s">
        <v>246</v>
      </c>
      <c r="C247" s="27" t="n">
        <v>404010237</v>
      </c>
      <c r="D247" s="29" t="s">
        <v>251</v>
      </c>
      <c r="E247" s="30" t="s">
        <v>17</v>
      </c>
      <c r="G247" s="31" t="n">
        <v>376.75</v>
      </c>
      <c r="H247" s="31" t="n">
        <v>500</v>
      </c>
      <c r="I247" s="5" t="n">
        <v>5</v>
      </c>
    </row>
    <row r="248" customFormat="false" ht="15" hidden="false" customHeight="false" outlineLevel="0" collapsed="false">
      <c r="B248" s="27" t="s">
        <v>246</v>
      </c>
      <c r="C248" s="27" t="n">
        <v>404010415</v>
      </c>
      <c r="D248" s="29" t="s">
        <v>252</v>
      </c>
      <c r="E248" s="30" t="s">
        <v>17</v>
      </c>
      <c r="G248" s="31" t="n">
        <v>315.65</v>
      </c>
      <c r="H248" s="31" t="n">
        <v>500</v>
      </c>
      <c r="I248" s="5" t="n">
        <v>6</v>
      </c>
    </row>
    <row r="249" customFormat="false" ht="15" hidden="false" customHeight="false" outlineLevel="0" collapsed="false">
      <c r="B249" s="27" t="s">
        <v>246</v>
      </c>
      <c r="C249" s="27" t="n">
        <v>402010043</v>
      </c>
      <c r="D249" s="52" t="s">
        <v>253</v>
      </c>
      <c r="E249" s="30" t="s">
        <v>17</v>
      </c>
      <c r="G249" s="31" t="n">
        <v>451.37</v>
      </c>
      <c r="H249" s="31" t="n">
        <v>600</v>
      </c>
      <c r="I249" s="5" t="n">
        <v>7</v>
      </c>
    </row>
    <row r="250" customFormat="false" ht="15.75" hidden="false" customHeight="false" outlineLevel="0" collapsed="false">
      <c r="B250" s="19" t="s">
        <v>246</v>
      </c>
      <c r="C250" s="19" t="n">
        <v>404010350</v>
      </c>
      <c r="D250" s="33" t="s">
        <v>254</v>
      </c>
      <c r="E250" s="20" t="s">
        <v>17</v>
      </c>
      <c r="G250" s="22" t="n">
        <v>618.15</v>
      </c>
      <c r="H250" s="22" t="n">
        <v>600</v>
      </c>
      <c r="I250" s="5" t="n">
        <v>8</v>
      </c>
    </row>
    <row r="251" customFormat="false" ht="15.75" hidden="false" customHeight="false" outlineLevel="0" collapsed="false">
      <c r="B251" s="23" t="s">
        <v>246</v>
      </c>
      <c r="C251" s="23" t="n">
        <v>404010105</v>
      </c>
      <c r="D251" s="35" t="s">
        <v>255</v>
      </c>
      <c r="E251" s="25" t="s">
        <v>30</v>
      </c>
      <c r="G251" s="26" t="n">
        <v>676.26</v>
      </c>
      <c r="H251" s="26" t="n">
        <v>600</v>
      </c>
      <c r="I251" s="5" t="n">
        <v>9</v>
      </c>
    </row>
    <row r="252" customFormat="false" ht="15" hidden="false" customHeight="false" outlineLevel="0" collapsed="false">
      <c r="B252" s="27" t="s">
        <v>246</v>
      </c>
      <c r="C252" s="27" t="n">
        <v>404010113</v>
      </c>
      <c r="D252" s="29" t="s">
        <v>256</v>
      </c>
      <c r="E252" s="30" t="s">
        <v>30</v>
      </c>
      <c r="G252" s="31" t="n">
        <v>163.1</v>
      </c>
      <c r="H252" s="31" t="n">
        <f aca="false">G252*2</f>
        <v>326.2</v>
      </c>
      <c r="I252" s="5" t="n">
        <v>10</v>
      </c>
    </row>
    <row r="253" customFormat="false" ht="15" hidden="false" customHeight="false" outlineLevel="0" collapsed="false">
      <c r="B253" s="27" t="s">
        <v>246</v>
      </c>
      <c r="C253" s="27" t="n">
        <v>404010121</v>
      </c>
      <c r="D253" s="29" t="s">
        <v>257</v>
      </c>
      <c r="E253" s="30" t="s">
        <v>30</v>
      </c>
      <c r="G253" s="31" t="n">
        <v>358.58</v>
      </c>
      <c r="H253" s="31" t="n">
        <v>500</v>
      </c>
      <c r="I253" s="5" t="n">
        <v>11</v>
      </c>
    </row>
    <row r="254" customFormat="false" ht="15" hidden="false" customHeight="false" outlineLevel="0" collapsed="false">
      <c r="B254" s="27" t="s">
        <v>246</v>
      </c>
      <c r="C254" s="27" t="n">
        <v>404010130</v>
      </c>
      <c r="D254" s="29" t="s">
        <v>258</v>
      </c>
      <c r="E254" s="30" t="s">
        <v>30</v>
      </c>
      <c r="G254" s="31" t="n">
        <v>242.23</v>
      </c>
      <c r="H254" s="31" t="n">
        <v>400</v>
      </c>
      <c r="I254" s="5" t="n">
        <v>12</v>
      </c>
    </row>
    <row r="255" customFormat="false" ht="15" hidden="false" customHeight="false" outlineLevel="0" collapsed="false">
      <c r="B255" s="27" t="s">
        <v>246</v>
      </c>
      <c r="C255" s="27" t="n">
        <v>404010172</v>
      </c>
      <c r="D255" s="29" t="s">
        <v>259</v>
      </c>
      <c r="E255" s="30" t="s">
        <v>30</v>
      </c>
      <c r="G255" s="31" t="n">
        <v>1073.02</v>
      </c>
      <c r="H255" s="31" t="n">
        <v>600</v>
      </c>
      <c r="I255" s="5" t="n">
        <v>13</v>
      </c>
    </row>
    <row r="256" customFormat="false" ht="15" hidden="false" customHeight="true" outlineLevel="0" collapsed="false">
      <c r="B256" s="27" t="s">
        <v>246</v>
      </c>
      <c r="C256" s="27" t="n">
        <v>404010210</v>
      </c>
      <c r="D256" s="29" t="s">
        <v>260</v>
      </c>
      <c r="E256" s="30" t="s">
        <v>30</v>
      </c>
      <c r="G256" s="31" t="n">
        <v>757.13</v>
      </c>
      <c r="H256" s="31" t="n">
        <v>600</v>
      </c>
      <c r="I256" s="5" t="n">
        <v>14</v>
      </c>
    </row>
    <row r="257" customFormat="false" ht="15" hidden="false" customHeight="true" outlineLevel="0" collapsed="false">
      <c r="B257" s="27" t="s">
        <v>246</v>
      </c>
      <c r="C257" s="27" t="n">
        <v>404010229</v>
      </c>
      <c r="D257" s="29" t="s">
        <v>261</v>
      </c>
      <c r="E257" s="30" t="s">
        <v>30</v>
      </c>
      <c r="G257" s="31" t="n">
        <v>483.55</v>
      </c>
      <c r="H257" s="31" t="n">
        <v>600</v>
      </c>
      <c r="I257" s="5" t="n">
        <v>15</v>
      </c>
    </row>
    <row r="258" customFormat="false" ht="15" hidden="false" customHeight="true" outlineLevel="0" collapsed="false">
      <c r="B258" s="27" t="s">
        <v>246</v>
      </c>
      <c r="C258" s="27" t="n">
        <v>404010326</v>
      </c>
      <c r="D258" s="29" t="s">
        <v>262</v>
      </c>
      <c r="E258" s="30" t="s">
        <v>30</v>
      </c>
      <c r="G258" s="31" t="n">
        <v>349.24</v>
      </c>
      <c r="H258" s="31" t="n">
        <v>400</v>
      </c>
      <c r="I258" s="5" t="n">
        <v>16</v>
      </c>
    </row>
    <row r="259" customFormat="false" ht="15" hidden="false" customHeight="true" outlineLevel="0" collapsed="false">
      <c r="B259" s="27" t="s">
        <v>246</v>
      </c>
      <c r="C259" s="27" t="n">
        <v>404010334</v>
      </c>
      <c r="D259" s="29" t="s">
        <v>263</v>
      </c>
      <c r="E259" s="30" t="s">
        <v>30</v>
      </c>
      <c r="G259" s="31" t="n">
        <v>378.98</v>
      </c>
      <c r="H259" s="31" t="n">
        <v>400</v>
      </c>
      <c r="I259" s="5" t="n">
        <v>17</v>
      </c>
    </row>
    <row r="260" customFormat="false" ht="15" hidden="false" customHeight="true" outlineLevel="0" collapsed="false">
      <c r="B260" s="27" t="s">
        <v>246</v>
      </c>
      <c r="C260" s="27" t="n">
        <v>404010466</v>
      </c>
      <c r="D260" s="29" t="s">
        <v>264</v>
      </c>
      <c r="E260" s="30" t="s">
        <v>30</v>
      </c>
      <c r="G260" s="31" t="n">
        <v>450.83</v>
      </c>
      <c r="H260" s="31" t="n">
        <v>600</v>
      </c>
      <c r="I260" s="5" t="n">
        <v>18</v>
      </c>
    </row>
    <row r="261" customFormat="false" ht="15" hidden="false" customHeight="true" outlineLevel="0" collapsed="false">
      <c r="B261" s="27" t="s">
        <v>246</v>
      </c>
      <c r="C261" s="27" t="n">
        <v>404010512</v>
      </c>
      <c r="D261" s="29" t="s">
        <v>265</v>
      </c>
      <c r="E261" s="30" t="s">
        <v>30</v>
      </c>
      <c r="G261" s="31" t="n">
        <v>384.33</v>
      </c>
      <c r="H261" s="31" t="n">
        <v>400</v>
      </c>
      <c r="I261" s="5" t="n">
        <v>19</v>
      </c>
    </row>
    <row r="262" customFormat="false" ht="23.25" hidden="false" customHeight="true" outlineLevel="0" collapsed="false">
      <c r="B262" s="38"/>
      <c r="C262" s="39"/>
      <c r="D262" s="40"/>
      <c r="E262" s="58"/>
      <c r="G262" s="41" t="s">
        <v>37</v>
      </c>
      <c r="H262" s="42" t="n">
        <f aca="false">SUM(G243:G261,H243:H261)/19</f>
        <v>939.2</v>
      </c>
    </row>
    <row r="263" customFormat="false" ht="16.5" hidden="false" customHeight="false" outlineLevel="0" collapsed="false">
      <c r="B263" s="43"/>
      <c r="C263" s="44"/>
      <c r="D263" s="45"/>
      <c r="E263" s="46"/>
      <c r="G263" s="47"/>
      <c r="H263" s="47"/>
    </row>
    <row r="264" customFormat="false" ht="15" hidden="false" customHeight="true" outlineLevel="0" collapsed="false">
      <c r="B264" s="28" t="s">
        <v>266</v>
      </c>
      <c r="C264" s="28" t="n">
        <v>409050083</v>
      </c>
      <c r="D264" s="29" t="s">
        <v>267</v>
      </c>
      <c r="E264" s="30" t="s">
        <v>17</v>
      </c>
      <c r="G264" s="31" t="n">
        <v>219.12</v>
      </c>
      <c r="H264" s="31" t="n">
        <v>400</v>
      </c>
      <c r="I264" s="5" t="n">
        <v>1</v>
      </c>
    </row>
    <row r="265" customFormat="false" ht="15" hidden="false" customHeight="true" outlineLevel="0" collapsed="false">
      <c r="B265" s="28" t="s">
        <v>266</v>
      </c>
      <c r="C265" s="28" t="n">
        <v>409030040</v>
      </c>
      <c r="D265" s="29" t="s">
        <v>268</v>
      </c>
      <c r="E265" s="30" t="s">
        <v>17</v>
      </c>
      <c r="G265" s="31" t="n">
        <v>594.68</v>
      </c>
      <c r="H265" s="31" t="n">
        <v>500</v>
      </c>
      <c r="I265" s="5" t="n">
        <v>2</v>
      </c>
    </row>
    <row r="266" customFormat="false" ht="15" hidden="false" customHeight="true" outlineLevel="0" collapsed="false">
      <c r="B266" s="28" t="s">
        <v>266</v>
      </c>
      <c r="C266" s="28" t="n">
        <v>409040134</v>
      </c>
      <c r="D266" s="29" t="s">
        <v>269</v>
      </c>
      <c r="E266" s="30" t="s">
        <v>17</v>
      </c>
      <c r="G266" s="31" t="n">
        <v>360.07</v>
      </c>
      <c r="H266" s="31" t="n">
        <v>500</v>
      </c>
      <c r="I266" s="5" t="n">
        <v>3</v>
      </c>
    </row>
    <row r="267" customFormat="false" ht="15" hidden="false" customHeight="true" outlineLevel="0" collapsed="false">
      <c r="B267" s="28" t="s">
        <v>266</v>
      </c>
      <c r="C267" s="28" t="n">
        <v>409040215</v>
      </c>
      <c r="D267" s="29" t="s">
        <v>270</v>
      </c>
      <c r="E267" s="30" t="s">
        <v>17</v>
      </c>
      <c r="G267" s="31" t="n">
        <v>256.97</v>
      </c>
      <c r="H267" s="31" t="n">
        <v>500</v>
      </c>
      <c r="I267" s="5" t="n">
        <v>4</v>
      </c>
    </row>
    <row r="268" customFormat="false" ht="15" hidden="false" customHeight="true" outlineLevel="0" collapsed="false">
      <c r="B268" s="28" t="s">
        <v>266</v>
      </c>
      <c r="C268" s="28" t="n">
        <v>409040231</v>
      </c>
      <c r="D268" s="29" t="s">
        <v>271</v>
      </c>
      <c r="E268" s="30" t="s">
        <v>17</v>
      </c>
      <c r="G268" s="31" t="n">
        <v>257.56</v>
      </c>
      <c r="H268" s="31" t="n">
        <v>500</v>
      </c>
      <c r="I268" s="5" t="n">
        <v>5</v>
      </c>
    </row>
    <row r="269" customFormat="false" ht="15" hidden="false" customHeight="true" outlineLevel="0" collapsed="false">
      <c r="B269" s="28" t="s">
        <v>266</v>
      </c>
      <c r="C269" s="28" t="n">
        <v>409040240</v>
      </c>
      <c r="D269" s="29" t="s">
        <v>272</v>
      </c>
      <c r="E269" s="30" t="s">
        <v>17</v>
      </c>
      <c r="G269" s="31" t="n">
        <v>306.47</v>
      </c>
      <c r="H269" s="31" t="n">
        <v>500</v>
      </c>
      <c r="I269" s="5" t="n">
        <v>6</v>
      </c>
    </row>
    <row r="270" customFormat="false" ht="15" hidden="false" customHeight="true" outlineLevel="0" collapsed="false">
      <c r="B270" s="28" t="s">
        <v>266</v>
      </c>
      <c r="C270" s="28" t="n">
        <v>409010561</v>
      </c>
      <c r="D270" s="29" t="s">
        <v>273</v>
      </c>
      <c r="E270" s="30" t="s">
        <v>17</v>
      </c>
      <c r="G270" s="31" t="n">
        <v>766.11</v>
      </c>
      <c r="H270" s="31" t="n">
        <v>600</v>
      </c>
      <c r="I270" s="5" t="n">
        <v>7</v>
      </c>
    </row>
    <row r="271" customFormat="false" ht="15" hidden="false" customHeight="true" outlineLevel="0" collapsed="false">
      <c r="B271" s="32" t="s">
        <v>266</v>
      </c>
      <c r="C271" s="32" t="n">
        <v>409030023</v>
      </c>
      <c r="D271" s="33" t="s">
        <v>274</v>
      </c>
      <c r="E271" s="20" t="s">
        <v>17</v>
      </c>
      <c r="G271" s="22" t="n">
        <v>1001.71</v>
      </c>
      <c r="H271" s="22" t="n">
        <v>600</v>
      </c>
      <c r="I271" s="5" t="n">
        <v>8</v>
      </c>
    </row>
    <row r="272" customFormat="false" ht="15" hidden="false" customHeight="true" outlineLevel="0" collapsed="false">
      <c r="B272" s="34" t="s">
        <v>266</v>
      </c>
      <c r="C272" s="34" t="n">
        <v>409010065</v>
      </c>
      <c r="D272" s="35" t="s">
        <v>275</v>
      </c>
      <c r="E272" s="25" t="s">
        <v>30</v>
      </c>
      <c r="G272" s="26" t="n">
        <v>549.72</v>
      </c>
      <c r="H272" s="26" t="n">
        <v>600</v>
      </c>
      <c r="I272" s="5" t="n">
        <v>9</v>
      </c>
    </row>
    <row r="273" customFormat="false" ht="15" hidden="false" customHeight="true" outlineLevel="0" collapsed="false">
      <c r="B273" s="28" t="s">
        <v>266</v>
      </c>
      <c r="C273" s="28" t="n">
        <v>409010146</v>
      </c>
      <c r="D273" s="29" t="s">
        <v>276</v>
      </c>
      <c r="E273" s="30" t="s">
        <v>30</v>
      </c>
      <c r="G273" s="31" t="n">
        <v>402.85</v>
      </c>
      <c r="H273" s="31" t="n">
        <v>400</v>
      </c>
      <c r="I273" s="5" t="n">
        <v>10</v>
      </c>
    </row>
    <row r="274" customFormat="false" ht="15" hidden="false" customHeight="true" outlineLevel="0" collapsed="false">
      <c r="B274" s="28" t="s">
        <v>266</v>
      </c>
      <c r="C274" s="28" t="n">
        <v>409010189</v>
      </c>
      <c r="D274" s="29" t="s">
        <v>277</v>
      </c>
      <c r="E274" s="30" t="s">
        <v>30</v>
      </c>
      <c r="G274" s="31" t="n">
        <v>386.87</v>
      </c>
      <c r="H274" s="31" t="n">
        <v>400</v>
      </c>
      <c r="I274" s="5" t="n">
        <v>11</v>
      </c>
    </row>
    <row r="275" customFormat="false" ht="15" hidden="false" customHeight="true" outlineLevel="0" collapsed="false">
      <c r="B275" s="28" t="s">
        <v>266</v>
      </c>
      <c r="C275" s="28" t="n">
        <v>409010200</v>
      </c>
      <c r="D275" s="29" t="s">
        <v>278</v>
      </c>
      <c r="E275" s="30" t="s">
        <v>30</v>
      </c>
      <c r="G275" s="31" t="n">
        <v>841.74</v>
      </c>
      <c r="H275" s="31" t="n">
        <v>600</v>
      </c>
      <c r="I275" s="5" t="n">
        <v>12</v>
      </c>
    </row>
    <row r="276" customFormat="false" ht="15" hidden="false" customHeight="true" outlineLevel="0" collapsed="false">
      <c r="B276" s="28" t="s">
        <v>266</v>
      </c>
      <c r="C276" s="28" t="n">
        <v>409010219</v>
      </c>
      <c r="D276" s="29" t="s">
        <v>279</v>
      </c>
      <c r="E276" s="30" t="s">
        <v>30</v>
      </c>
      <c r="G276" s="31" t="n">
        <v>853.65</v>
      </c>
      <c r="H276" s="31" t="n">
        <v>600</v>
      </c>
      <c r="I276" s="5" t="n">
        <v>13</v>
      </c>
    </row>
    <row r="277" customFormat="false" ht="15" hidden="false" customHeight="false" outlineLevel="0" collapsed="false">
      <c r="B277" s="28" t="s">
        <v>266</v>
      </c>
      <c r="C277" s="28" t="n">
        <v>409010227</v>
      </c>
      <c r="D277" s="29" t="s">
        <v>280</v>
      </c>
      <c r="E277" s="30" t="s">
        <v>30</v>
      </c>
      <c r="G277" s="31" t="n">
        <v>818.24</v>
      </c>
      <c r="H277" s="31" t="n">
        <v>600</v>
      </c>
      <c r="I277" s="5" t="n">
        <v>14</v>
      </c>
    </row>
    <row r="278" customFormat="false" ht="15" hidden="false" customHeight="true" outlineLevel="0" collapsed="false">
      <c r="B278" s="28" t="s">
        <v>266</v>
      </c>
      <c r="C278" s="28" t="n">
        <v>409010235</v>
      </c>
      <c r="D278" s="29" t="s">
        <v>281</v>
      </c>
      <c r="E278" s="30" t="s">
        <v>30</v>
      </c>
      <c r="G278" s="31" t="n">
        <v>801.5</v>
      </c>
      <c r="H278" s="31" t="n">
        <v>600</v>
      </c>
      <c r="I278" s="5" t="n">
        <v>15</v>
      </c>
    </row>
    <row r="279" customFormat="false" ht="15" hidden="false" customHeight="true" outlineLevel="0" collapsed="false">
      <c r="B279" s="28" t="s">
        <v>266</v>
      </c>
      <c r="C279" s="28" t="n">
        <v>409010286</v>
      </c>
      <c r="D279" s="29" t="s">
        <v>282</v>
      </c>
      <c r="E279" s="30" t="s">
        <v>30</v>
      </c>
      <c r="G279" s="31" t="n">
        <v>650.27</v>
      </c>
      <c r="H279" s="31" t="n">
        <v>500</v>
      </c>
      <c r="I279" s="5" t="n">
        <v>16</v>
      </c>
    </row>
    <row r="280" customFormat="false" ht="15" hidden="false" customHeight="true" outlineLevel="0" collapsed="false">
      <c r="B280" s="28" t="s">
        <v>266</v>
      </c>
      <c r="C280" s="28" t="n">
        <v>409010294</v>
      </c>
      <c r="D280" s="29" t="s">
        <v>283</v>
      </c>
      <c r="E280" s="30" t="s">
        <v>30</v>
      </c>
      <c r="G280" s="31" t="n">
        <v>600.47</v>
      </c>
      <c r="H280" s="31" t="n">
        <v>500</v>
      </c>
      <c r="I280" s="5" t="n">
        <v>17</v>
      </c>
    </row>
    <row r="281" customFormat="false" ht="15" hidden="false" customHeight="true" outlineLevel="0" collapsed="false">
      <c r="B281" s="28" t="s">
        <v>266</v>
      </c>
      <c r="C281" s="28" t="n">
        <v>409010308</v>
      </c>
      <c r="D281" s="29" t="s">
        <v>284</v>
      </c>
      <c r="E281" s="30" t="s">
        <v>30</v>
      </c>
      <c r="G281" s="31" t="n">
        <v>674.81</v>
      </c>
      <c r="H281" s="31" t="n">
        <v>500</v>
      </c>
      <c r="I281" s="5" t="n">
        <v>18</v>
      </c>
    </row>
    <row r="282" customFormat="false" ht="15" hidden="false" customHeight="true" outlineLevel="0" collapsed="false">
      <c r="B282" s="28" t="s">
        <v>266</v>
      </c>
      <c r="C282" s="28" t="n">
        <v>409010316</v>
      </c>
      <c r="D282" s="29" t="s">
        <v>285</v>
      </c>
      <c r="E282" s="30" t="s">
        <v>30</v>
      </c>
      <c r="G282" s="31" t="n">
        <v>658.19</v>
      </c>
      <c r="H282" s="31" t="n">
        <v>500</v>
      </c>
      <c r="I282" s="5" t="n">
        <v>19</v>
      </c>
    </row>
    <row r="283" customFormat="false" ht="15" hidden="false" customHeight="true" outlineLevel="0" collapsed="false">
      <c r="B283" s="28" t="s">
        <v>266</v>
      </c>
      <c r="C283" s="28" t="n">
        <v>409010324</v>
      </c>
      <c r="D283" s="29" t="s">
        <v>286</v>
      </c>
      <c r="E283" s="30" t="s">
        <v>30</v>
      </c>
      <c r="G283" s="31" t="n">
        <v>652.16</v>
      </c>
      <c r="H283" s="31" t="n">
        <v>500</v>
      </c>
      <c r="I283" s="5" t="n">
        <v>20</v>
      </c>
    </row>
    <row r="284" customFormat="false" ht="15" hidden="false" customHeight="true" outlineLevel="0" collapsed="false">
      <c r="B284" s="28" t="s">
        <v>266</v>
      </c>
      <c r="C284" s="28" t="n">
        <v>409010367</v>
      </c>
      <c r="D284" s="29" t="s">
        <v>287</v>
      </c>
      <c r="E284" s="30" t="s">
        <v>30</v>
      </c>
      <c r="G284" s="31" t="n">
        <v>509.16</v>
      </c>
      <c r="H284" s="31" t="n">
        <v>400</v>
      </c>
      <c r="I284" s="5" t="n">
        <v>21</v>
      </c>
    </row>
    <row r="285" customFormat="false" ht="15" hidden="false" customHeight="true" outlineLevel="0" collapsed="false">
      <c r="B285" s="28" t="s">
        <v>266</v>
      </c>
      <c r="C285" s="28" t="n">
        <v>409010383</v>
      </c>
      <c r="D285" s="29" t="s">
        <v>288</v>
      </c>
      <c r="E285" s="30" t="s">
        <v>30</v>
      </c>
      <c r="G285" s="31" t="n">
        <v>516.61</v>
      </c>
      <c r="H285" s="31" t="n">
        <v>400</v>
      </c>
      <c r="I285" s="5" t="n">
        <v>22</v>
      </c>
    </row>
    <row r="286" customFormat="false" ht="15" hidden="false" customHeight="true" outlineLevel="0" collapsed="false">
      <c r="B286" s="28" t="s">
        <v>266</v>
      </c>
      <c r="C286" s="28" t="n">
        <v>409010391</v>
      </c>
      <c r="D286" s="29" t="s">
        <v>289</v>
      </c>
      <c r="E286" s="30" t="s">
        <v>30</v>
      </c>
      <c r="G286" s="31" t="n">
        <v>619.66</v>
      </c>
      <c r="H286" s="31" t="n">
        <v>500</v>
      </c>
      <c r="I286" s="5" t="n">
        <v>23</v>
      </c>
    </row>
    <row r="287" customFormat="false" ht="15" hidden="false" customHeight="true" outlineLevel="0" collapsed="false">
      <c r="B287" s="28" t="s">
        <v>266</v>
      </c>
      <c r="C287" s="28" t="n">
        <v>409010413</v>
      </c>
      <c r="D287" s="29" t="s">
        <v>290</v>
      </c>
      <c r="E287" s="30" t="s">
        <v>30</v>
      </c>
      <c r="G287" s="31" t="n">
        <v>419.97</v>
      </c>
      <c r="H287" s="31" t="n">
        <v>400</v>
      </c>
      <c r="I287" s="5" t="n">
        <v>24</v>
      </c>
    </row>
    <row r="288" customFormat="false" ht="15" hidden="false" customHeight="true" outlineLevel="0" collapsed="false">
      <c r="B288" s="28" t="s">
        <v>266</v>
      </c>
      <c r="C288" s="28" t="n">
        <v>409010430</v>
      </c>
      <c r="D288" s="29" t="s">
        <v>291</v>
      </c>
      <c r="E288" s="30" t="s">
        <v>30</v>
      </c>
      <c r="G288" s="31" t="n">
        <v>372.54</v>
      </c>
      <c r="H288" s="31" t="n">
        <v>400</v>
      </c>
      <c r="I288" s="5" t="n">
        <v>25</v>
      </c>
    </row>
    <row r="289" customFormat="false" ht="15" hidden="false" customHeight="true" outlineLevel="0" collapsed="false">
      <c r="B289" s="28" t="s">
        <v>266</v>
      </c>
      <c r="C289" s="28" t="n">
        <v>409010499</v>
      </c>
      <c r="D289" s="29" t="s">
        <v>292</v>
      </c>
      <c r="E289" s="30" t="s">
        <v>30</v>
      </c>
      <c r="G289" s="31" t="n">
        <v>386.2</v>
      </c>
      <c r="H289" s="31" t="n">
        <v>400</v>
      </c>
      <c r="I289" s="5" t="n">
        <v>26</v>
      </c>
    </row>
    <row r="290" customFormat="false" ht="15" hidden="false" customHeight="true" outlineLevel="0" collapsed="false">
      <c r="B290" s="28" t="s">
        <v>266</v>
      </c>
      <c r="C290" s="28" t="n">
        <v>409010502</v>
      </c>
      <c r="D290" s="29" t="s">
        <v>293</v>
      </c>
      <c r="E290" s="30" t="s">
        <v>30</v>
      </c>
      <c r="G290" s="31" t="n">
        <v>575.93</v>
      </c>
      <c r="H290" s="31" t="n">
        <v>500</v>
      </c>
      <c r="I290" s="5" t="n">
        <v>27</v>
      </c>
    </row>
    <row r="291" customFormat="false" ht="15" hidden="false" customHeight="true" outlineLevel="0" collapsed="false">
      <c r="B291" s="28" t="s">
        <v>266</v>
      </c>
      <c r="C291" s="28" t="n">
        <v>409010537</v>
      </c>
      <c r="D291" s="29" t="s">
        <v>294</v>
      </c>
      <c r="E291" s="30" t="s">
        <v>30</v>
      </c>
      <c r="G291" s="31" t="n">
        <v>629.54</v>
      </c>
      <c r="H291" s="31" t="n">
        <v>500</v>
      </c>
      <c r="I291" s="5" t="n">
        <v>28</v>
      </c>
    </row>
    <row r="292" customFormat="false" ht="15" hidden="false" customHeight="true" outlineLevel="0" collapsed="false">
      <c r="B292" s="28" t="s">
        <v>266</v>
      </c>
      <c r="C292" s="28" t="n">
        <v>409010570</v>
      </c>
      <c r="D292" s="29" t="s">
        <v>295</v>
      </c>
      <c r="E292" s="30" t="s">
        <v>30</v>
      </c>
      <c r="G292" s="31" t="n">
        <v>628.96</v>
      </c>
      <c r="H292" s="31" t="n">
        <v>500</v>
      </c>
      <c r="I292" s="5" t="n">
        <v>29</v>
      </c>
    </row>
    <row r="293" customFormat="false" ht="15" hidden="false" customHeight="true" outlineLevel="0" collapsed="false">
      <c r="B293" s="28" t="s">
        <v>266</v>
      </c>
      <c r="C293" s="28" t="n">
        <v>409020044</v>
      </c>
      <c r="D293" s="29" t="s">
        <v>296</v>
      </c>
      <c r="E293" s="30" t="s">
        <v>30</v>
      </c>
      <c r="G293" s="31" t="n">
        <v>352.4</v>
      </c>
      <c r="H293" s="31" t="n">
        <v>400</v>
      </c>
      <c r="I293" s="5" t="n">
        <v>30</v>
      </c>
    </row>
    <row r="294" customFormat="false" ht="15" hidden="false" customHeight="true" outlineLevel="0" collapsed="false">
      <c r="B294" s="28" t="s">
        <v>266</v>
      </c>
      <c r="C294" s="28" t="n">
        <v>409020079</v>
      </c>
      <c r="D294" s="29" t="s">
        <v>297</v>
      </c>
      <c r="E294" s="30" t="s">
        <v>30</v>
      </c>
      <c r="G294" s="31" t="n">
        <v>306.58</v>
      </c>
      <c r="H294" s="31" t="n">
        <v>400</v>
      </c>
      <c r="I294" s="5" t="n">
        <v>31</v>
      </c>
    </row>
    <row r="295" customFormat="false" ht="15" hidden="false" customHeight="true" outlineLevel="0" collapsed="false">
      <c r="B295" s="28" t="s">
        <v>266</v>
      </c>
      <c r="C295" s="28" t="n">
        <v>409020109</v>
      </c>
      <c r="D295" s="29" t="s">
        <v>298</v>
      </c>
      <c r="E295" s="30" t="s">
        <v>30</v>
      </c>
      <c r="G295" s="31" t="n">
        <v>372.96</v>
      </c>
      <c r="H295" s="31" t="n">
        <v>400</v>
      </c>
      <c r="I295" s="5" t="n">
        <v>32</v>
      </c>
    </row>
    <row r="296" customFormat="false" ht="15" hidden="false" customHeight="true" outlineLevel="0" collapsed="false">
      <c r="B296" s="28" t="s">
        <v>266</v>
      </c>
      <c r="C296" s="28" t="n">
        <v>409020125</v>
      </c>
      <c r="D296" s="29" t="s">
        <v>299</v>
      </c>
      <c r="E296" s="30" t="s">
        <v>30</v>
      </c>
      <c r="G296" s="31" t="n">
        <v>214.08</v>
      </c>
      <c r="H296" s="31" t="n">
        <v>400</v>
      </c>
      <c r="I296" s="5" t="n">
        <v>33</v>
      </c>
    </row>
    <row r="297" customFormat="false" ht="15" hidden="false" customHeight="true" outlineLevel="0" collapsed="false">
      <c r="B297" s="28" t="s">
        <v>266</v>
      </c>
      <c r="C297" s="28" t="n">
        <v>409020133</v>
      </c>
      <c r="D297" s="29" t="s">
        <v>300</v>
      </c>
      <c r="E297" s="30" t="s">
        <v>30</v>
      </c>
      <c r="G297" s="31" t="n">
        <v>469.55</v>
      </c>
      <c r="H297" s="31" t="n">
        <v>400</v>
      </c>
      <c r="I297" s="5" t="n">
        <v>34</v>
      </c>
    </row>
    <row r="298" customFormat="false" ht="15" hidden="false" customHeight="false" outlineLevel="0" collapsed="false">
      <c r="B298" s="28" t="s">
        <v>266</v>
      </c>
      <c r="C298" s="28" t="n">
        <v>409020141</v>
      </c>
      <c r="D298" s="29" t="s">
        <v>301</v>
      </c>
      <c r="E298" s="30" t="s">
        <v>30</v>
      </c>
      <c r="G298" s="31" t="n">
        <v>410.75</v>
      </c>
      <c r="H298" s="31" t="n">
        <v>400</v>
      </c>
      <c r="I298" s="5" t="n">
        <v>35</v>
      </c>
    </row>
    <row r="299" customFormat="false" ht="15" hidden="false" customHeight="true" outlineLevel="0" collapsed="false">
      <c r="B299" s="28" t="s">
        <v>266</v>
      </c>
      <c r="C299" s="28" t="n">
        <v>409020168</v>
      </c>
      <c r="D299" s="29" t="s">
        <v>302</v>
      </c>
      <c r="E299" s="30" t="s">
        <v>30</v>
      </c>
      <c r="G299" s="31" t="n">
        <v>305.29</v>
      </c>
      <c r="H299" s="31" t="n">
        <v>400</v>
      </c>
      <c r="I299" s="5" t="n">
        <v>36</v>
      </c>
    </row>
    <row r="300" customFormat="false" ht="15" hidden="false" customHeight="true" outlineLevel="0" collapsed="false">
      <c r="B300" s="28" t="s">
        <v>266</v>
      </c>
      <c r="C300" s="28" t="n">
        <v>409020176</v>
      </c>
      <c r="D300" s="29" t="s">
        <v>303</v>
      </c>
      <c r="E300" s="30" t="s">
        <v>30</v>
      </c>
      <c r="G300" s="31" t="n">
        <v>319.92</v>
      </c>
      <c r="H300" s="31" t="n">
        <v>400</v>
      </c>
      <c r="I300" s="5" t="n">
        <v>37</v>
      </c>
    </row>
    <row r="301" customFormat="false" ht="15" hidden="false" customHeight="true" outlineLevel="0" collapsed="false">
      <c r="B301" s="28" t="s">
        <v>266</v>
      </c>
      <c r="C301" s="28" t="n">
        <v>409030031</v>
      </c>
      <c r="D301" s="29" t="s">
        <v>304</v>
      </c>
      <c r="E301" s="30" t="s">
        <v>30</v>
      </c>
      <c r="G301" s="31" t="n">
        <v>1088.4</v>
      </c>
      <c r="H301" s="31" t="n">
        <v>600</v>
      </c>
      <c r="I301" s="5" t="n">
        <v>38</v>
      </c>
    </row>
    <row r="302" customFormat="false" ht="15" hidden="false" customHeight="true" outlineLevel="0" collapsed="false">
      <c r="B302" s="28" t="s">
        <v>266</v>
      </c>
      <c r="C302" s="28" t="n">
        <v>409040037</v>
      </c>
      <c r="D302" s="29" t="s">
        <v>305</v>
      </c>
      <c r="E302" s="30" t="s">
        <v>30</v>
      </c>
      <c r="G302" s="31" t="n">
        <v>223.01</v>
      </c>
      <c r="H302" s="31" t="n">
        <v>400</v>
      </c>
      <c r="I302" s="5" t="n">
        <v>39</v>
      </c>
    </row>
    <row r="303" customFormat="false" ht="15" hidden="false" customHeight="true" outlineLevel="0" collapsed="false">
      <c r="B303" s="28" t="s">
        <v>266</v>
      </c>
      <c r="C303" s="28" t="n">
        <v>409040070</v>
      </c>
      <c r="D303" s="29" t="s">
        <v>306</v>
      </c>
      <c r="E303" s="30" t="s">
        <v>30</v>
      </c>
      <c r="G303" s="31" t="n">
        <v>212.09</v>
      </c>
      <c r="H303" s="31" t="n">
        <v>400</v>
      </c>
      <c r="I303" s="5" t="n">
        <v>40</v>
      </c>
    </row>
    <row r="304" customFormat="false" ht="15" hidden="false" customHeight="true" outlineLevel="0" collapsed="false">
      <c r="B304" s="28" t="s">
        <v>266</v>
      </c>
      <c r="C304" s="28" t="n">
        <v>409040088</v>
      </c>
      <c r="D304" s="29" t="s">
        <v>307</v>
      </c>
      <c r="E304" s="30" t="s">
        <v>30</v>
      </c>
      <c r="G304" s="31" t="n">
        <v>210.05</v>
      </c>
      <c r="H304" s="31" t="n">
        <v>400</v>
      </c>
      <c r="I304" s="5" t="n">
        <v>41</v>
      </c>
    </row>
    <row r="305" customFormat="false" ht="15" hidden="false" customHeight="true" outlineLevel="0" collapsed="false">
      <c r="B305" s="28" t="s">
        <v>266</v>
      </c>
      <c r="C305" s="28" t="n">
        <v>409040096</v>
      </c>
      <c r="D305" s="29" t="s">
        <v>308</v>
      </c>
      <c r="E305" s="30" t="s">
        <v>30</v>
      </c>
      <c r="G305" s="31" t="n">
        <v>225.86</v>
      </c>
      <c r="H305" s="31" t="n">
        <v>400</v>
      </c>
      <c r="I305" s="5" t="n">
        <v>42</v>
      </c>
    </row>
    <row r="306" customFormat="false" ht="15" hidden="false" customHeight="true" outlineLevel="0" collapsed="false">
      <c r="B306" s="28" t="s">
        <v>266</v>
      </c>
      <c r="C306" s="28" t="n">
        <v>409040118</v>
      </c>
      <c r="D306" s="29" t="s">
        <v>309</v>
      </c>
      <c r="E306" s="30" t="s">
        <v>30</v>
      </c>
      <c r="G306" s="31" t="n">
        <v>227.87</v>
      </c>
      <c r="H306" s="31" t="n">
        <v>400</v>
      </c>
      <c r="I306" s="5" t="n">
        <v>43</v>
      </c>
    </row>
    <row r="307" customFormat="false" ht="15" hidden="false" customHeight="true" outlineLevel="0" collapsed="false">
      <c r="B307" s="28" t="s">
        <v>266</v>
      </c>
      <c r="C307" s="28" t="n">
        <v>409040126</v>
      </c>
      <c r="D307" s="29" t="s">
        <v>310</v>
      </c>
      <c r="E307" s="30" t="s">
        <v>30</v>
      </c>
      <c r="G307" s="31" t="n">
        <v>385.32</v>
      </c>
      <c r="H307" s="31" t="n">
        <v>400</v>
      </c>
      <c r="I307" s="5" t="n">
        <v>44</v>
      </c>
    </row>
    <row r="308" customFormat="false" ht="15" hidden="false" customHeight="true" outlineLevel="0" collapsed="false">
      <c r="B308" s="28" t="s">
        <v>266</v>
      </c>
      <c r="C308" s="28" t="n">
        <v>409040142</v>
      </c>
      <c r="D308" s="29" t="s">
        <v>311</v>
      </c>
      <c r="E308" s="30" t="s">
        <v>30</v>
      </c>
      <c r="G308" s="31" t="n">
        <v>433.62</v>
      </c>
      <c r="H308" s="31" t="n">
        <v>400</v>
      </c>
      <c r="I308" s="5" t="n">
        <v>45</v>
      </c>
    </row>
    <row r="309" customFormat="false" ht="15" hidden="false" customHeight="true" outlineLevel="0" collapsed="false">
      <c r="B309" s="28" t="s">
        <v>266</v>
      </c>
      <c r="C309" s="28" t="n">
        <v>409040150</v>
      </c>
      <c r="D309" s="29" t="s">
        <v>312</v>
      </c>
      <c r="E309" s="30" t="s">
        <v>30</v>
      </c>
      <c r="G309" s="31" t="n">
        <v>254.07</v>
      </c>
      <c r="H309" s="31" t="n">
        <v>400</v>
      </c>
      <c r="I309" s="5" t="n">
        <v>46</v>
      </c>
    </row>
    <row r="310" customFormat="false" ht="15" hidden="false" customHeight="true" outlineLevel="0" collapsed="false">
      <c r="B310" s="28" t="s">
        <v>266</v>
      </c>
      <c r="C310" s="28" t="n">
        <v>409040169</v>
      </c>
      <c r="D310" s="29" t="s">
        <v>313</v>
      </c>
      <c r="E310" s="30" t="s">
        <v>30</v>
      </c>
      <c r="G310" s="31" t="n">
        <v>350.13</v>
      </c>
      <c r="H310" s="31" t="n">
        <v>400</v>
      </c>
      <c r="I310" s="5" t="n">
        <v>47</v>
      </c>
    </row>
    <row r="311" customFormat="false" ht="15" hidden="false" customHeight="true" outlineLevel="0" collapsed="false">
      <c r="B311" s="28" t="s">
        <v>266</v>
      </c>
      <c r="C311" s="28" t="n">
        <v>409040185</v>
      </c>
      <c r="D311" s="29" t="s">
        <v>314</v>
      </c>
      <c r="E311" s="30" t="s">
        <v>30</v>
      </c>
      <c r="G311" s="31" t="n">
        <v>277.48</v>
      </c>
      <c r="H311" s="31" t="n">
        <v>400</v>
      </c>
      <c r="I311" s="5" t="n">
        <v>48</v>
      </c>
    </row>
    <row r="312" customFormat="false" ht="15" hidden="false" customHeight="true" outlineLevel="0" collapsed="false">
      <c r="B312" s="28" t="s">
        <v>266</v>
      </c>
      <c r="C312" s="28" t="n">
        <v>409050032</v>
      </c>
      <c r="D312" s="29" t="s">
        <v>315</v>
      </c>
      <c r="E312" s="30" t="s">
        <v>30</v>
      </c>
      <c r="G312" s="31" t="n">
        <v>372.96</v>
      </c>
      <c r="H312" s="31" t="n">
        <v>400</v>
      </c>
      <c r="I312" s="5" t="n">
        <v>49</v>
      </c>
    </row>
    <row r="313" customFormat="false" ht="15" hidden="false" customHeight="false" outlineLevel="0" collapsed="false">
      <c r="B313" s="32" t="s">
        <v>266</v>
      </c>
      <c r="C313" s="32" t="n">
        <v>409050040</v>
      </c>
      <c r="D313" s="33" t="s">
        <v>316</v>
      </c>
      <c r="E313" s="20" t="s">
        <v>30</v>
      </c>
      <c r="G313" s="22" t="n">
        <v>372.96</v>
      </c>
      <c r="H313" s="22" t="n">
        <v>400</v>
      </c>
      <c r="I313" s="5" t="n">
        <v>50</v>
      </c>
    </row>
    <row r="314" customFormat="false" ht="15" hidden="false" customHeight="true" outlineLevel="0" collapsed="false">
      <c r="B314" s="60" t="s">
        <v>266</v>
      </c>
      <c r="C314" s="60" t="n">
        <v>409010022</v>
      </c>
      <c r="D314" s="61" t="s">
        <v>317</v>
      </c>
      <c r="E314" s="36" t="s">
        <v>30</v>
      </c>
      <c r="G314" s="37" t="n">
        <v>808.74</v>
      </c>
      <c r="H314" s="37" t="n">
        <v>600</v>
      </c>
      <c r="I314" s="5" t="n">
        <v>51</v>
      </c>
    </row>
    <row r="315" customFormat="false" ht="23.25" hidden="false" customHeight="true" outlineLevel="0" collapsed="false">
      <c r="B315" s="38"/>
      <c r="C315" s="39"/>
      <c r="D315" s="40"/>
      <c r="E315" s="58"/>
      <c r="G315" s="41" t="s">
        <v>37</v>
      </c>
      <c r="H315" s="42" t="n">
        <f aca="false">SUM(G264:G314,H264:H314)/51</f>
        <v>943.25137254902</v>
      </c>
    </row>
    <row r="316" customFormat="false" ht="15.75" hidden="false" customHeight="false" outlineLevel="0" collapsed="false"/>
    <row r="319" customFormat="false" ht="15.75" hidden="false" customHeight="false" outlineLevel="0" collapsed="false"/>
    <row r="320" customFormat="false" ht="24.75" hidden="false" customHeight="false" outlineLevel="0" collapsed="false">
      <c r="G320" s="62" t="s">
        <v>318</v>
      </c>
      <c r="H320" s="42" t="n">
        <f aca="false">SUM(H29,H70,G72,H241,H262,H315)/6</f>
        <v>951.723215596354</v>
      </c>
    </row>
    <row r="321" customFormat="false" ht="24.75" hidden="false" customHeight="false" outlineLevel="0" collapsed="false">
      <c r="G321" s="62" t="s">
        <v>319</v>
      </c>
      <c r="H321" s="42" t="n">
        <f aca="false">SUM(H112)</f>
        <v>762.608378378378</v>
      </c>
    </row>
    <row r="322" customFormat="false" ht="15.75" hidden="false" customHeight="false" outlineLevel="0" collapsed="false"/>
  </sheetData>
  <mergeCells count="2">
    <mergeCell ref="E1:J5"/>
    <mergeCell ref="D5:D6"/>
  </mergeCells>
  <printOptions headings="false" gridLines="false" gridLinesSet="true" horizontalCentered="false" verticalCentered="false"/>
  <pageMargins left="0.157638888888889" right="0.157638888888889" top="0.236111111111111" bottom="0.39375" header="0.511811023622047" footer="0.157638888888889"/>
  <pageSetup paperSize="9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&amp;C&amp;6&amp;P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2017-09-26T17:14:24Z</dcterms:created>
  <dc:creator>Fábio Antonio de Souza</dc:creator>
  <dc:description/>
  <dc:language>pt-BR</dc:language>
  <cp:lastModifiedBy>remorlc</cp:lastModifiedBy>
  <cp:lastPrinted>2017-10-27T11:07:06Z</cp:lastPrinted>
  <dcterms:modified xsi:type="dcterms:W3CDTF">2018-03-27T11:24:30Z</dcterms:modified>
  <cp:revision>0</cp:revision>
  <dc:subject/>
  <dc:title/>
</cp:coreProperties>
</file>