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aneiro\Consolidado\"/>
    </mc:Choice>
  </mc:AlternateContent>
  <xr:revisionPtr revIDLastSave="0" documentId="13_ncr:1_{2FDA8648-64D0-46C4-BB22-B1087F7A68E6}" xr6:coauthVersionLast="47" xr6:coauthVersionMax="47" xr10:uidLastSave="{00000000-0000-0000-0000-000000000000}"/>
  <bookViews>
    <workbookView xWindow="-120" yWindow="-120" windowWidth="29040" windowHeight="15840" activeTab="7" xr2:uid="{DE305CE8-B174-45CF-99F6-F78FCCBA9CE2}"/>
  </bookViews>
  <sheets>
    <sheet name="bsih" sheetId="5" r:id="rId1"/>
    <sheet name="SIH FAEC 24" sheetId="1" r:id="rId2"/>
    <sheet name="SIH FAEC 25" sheetId="2" r:id="rId3"/>
    <sheet name="SIH MAC 24" sheetId="3" r:id="rId4"/>
    <sheet name="SIH MAC 25" sheetId="4" r:id="rId5"/>
    <sheet name="OPME FAEC" sheetId="6" r:id="rId6"/>
    <sheet name="Total" sheetId="7" r:id="rId7"/>
    <sheet name="Consolidado" sheetId="8" r:id="rId8"/>
  </sheets>
  <externalReferences>
    <externalReference r:id="rId9"/>
  </externalReferences>
  <definedNames>
    <definedName name="bsih">[1]bsih!$A$1:$H$193</definedName>
    <definedName name="bsih2">bsih!$A$1:$H$193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2" i="8"/>
  <c r="C2" i="8" s="1"/>
  <c r="P3" i="7" l="1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E3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F34" i="7" l="1"/>
  <c r="N32" i="7"/>
  <c r="K32" i="7"/>
  <c r="H32" i="7"/>
  <c r="B32" i="7"/>
  <c r="P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L28" i="7"/>
  <c r="L29" i="7"/>
  <c r="L30" i="7"/>
  <c r="L31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" i="7"/>
  <c r="I2" i="7"/>
  <c r="F2" i="7"/>
  <c r="C2" i="7"/>
  <c r="P32" i="7" l="1"/>
</calcChain>
</file>

<file path=xl/sharedStrings.xml><?xml version="1.0" encoding="utf-8"?>
<sst xmlns="http://schemas.openxmlformats.org/spreadsheetml/2006/main" count="1262" uniqueCount="570">
  <si>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</si>
  <si>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</si>
  <si>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</si>
  <si>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</si>
  <si>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</si>
  <si>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</si>
  <si>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</si>
  <si>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</si>
  <si>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</si>
  <si>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</si>
  <si>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</si>
  <si>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2521296 HOSPITAL BETHESDA</t>
  </si>
  <si>
    <t>2521873 HOSPITAL BEATRIZ RAMOS</t>
  </si>
  <si>
    <t>2522209 HOSPITAL MISERICORDIA</t>
  </si>
  <si>
    <t>2522411 HOSPITAL AZAMBUJA</t>
  </si>
  <si>
    <t>2522489 ASSOCIACAO HOSPITAL E MATERNIDADE DOM JOAQUIM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</si>
  <si>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</si>
  <si>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</si>
  <si>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</si>
  <si>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</si>
  <si>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</si>
  <si>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2691485 HOSPITAL DE GASPAR</t>
  </si>
  <si>
    <t>3123251 HOSPITAL DE OLHOS DE BLUMENAU</t>
  </si>
  <si>
    <t>6854729 HOSPITAL MUNICIPAL RUTH CARDOSO</t>
  </si>
  <si>
    <t>9175849 OPHTALMUS CLINICA DE OLHOS CC</t>
  </si>
  <si>
    <t>2552841 POLICLINICA LINDOLF BELL</t>
  </si>
  <si>
    <t>Total</t>
  </si>
  <si>
    <t>FAEC 24</t>
  </si>
  <si>
    <t>2379627 HOSPITAL SAMARIA</t>
  </si>
  <si>
    <t>2490935 HOSPITAL FELIX DA COSTA GOMES</t>
  </si>
  <si>
    <t>2521695 HOSPITAL RIO NEGRINHO</t>
  </si>
  <si>
    <t>2674327 HOSPITAL NOSSA SENHORA DOS NAVEGANTES</t>
  </si>
  <si>
    <t>FAEC 25</t>
  </si>
  <si>
    <t>MAC 24</t>
  </si>
  <si>
    <t>Hospital SC (CNES)</t>
  </si>
  <si>
    <t>MAC 25</t>
  </si>
  <si>
    <t>OPME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</si>
  <si>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</si>
  <si>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</si>
  <si>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</si>
  <si>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</si>
  <si>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</si>
  <si>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</si>
  <si>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</si>
  <si>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</si>
  <si>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</si>
  <si>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</si>
  <si>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</si>
  <si>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</si>
  <si>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</si>
  <si>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</si>
  <si>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</si>
  <si>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</si>
  <si>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</si>
  <si>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</si>
  <si>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</si>
  <si>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</si>
  <si>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</si>
  <si>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</si>
  <si>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</si>
  <si>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</si>
  <si>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</si>
  <si>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</si>
  <si>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</si>
  <si>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</si>
  <si>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</si>
  <si>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</si>
  <si>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</si>
  <si>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</si>
  <si>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</si>
  <si>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</si>
  <si>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</si>
  <si>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</si>
  <si>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</si>
  <si>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</si>
  <si>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</si>
  <si>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</si>
  <si>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</si>
  <si>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</si>
  <si>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</si>
  <si>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</si>
  <si>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</si>
  <si>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</si>
  <si>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</si>
  <si>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</si>
  <si>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</si>
  <si>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</si>
  <si>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</si>
  <si>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</si>
  <si>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</si>
  <si>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</si>
  <si>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</si>
  <si>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</si>
  <si>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</si>
  <si>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</si>
  <si>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</si>
  <si>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</si>
  <si>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</si>
  <si>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</si>
  <si>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</si>
  <si>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</si>
  <si>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</si>
  <si>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</si>
  <si>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</si>
  <si>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</si>
  <si>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</si>
  <si>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</si>
  <si>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</si>
  <si>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</si>
  <si>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</si>
  <si>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</si>
  <si>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</si>
  <si>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</si>
  <si>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</si>
  <si>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</si>
  <si>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</si>
  <si>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</si>
  <si>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</si>
  <si>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</si>
  <si>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</si>
  <si>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</si>
  <si>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</si>
  <si>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</si>
  <si>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</si>
  <si>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</si>
  <si>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</si>
  <si>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</si>
  <si>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</si>
  <si>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</si>
  <si>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</si>
  <si>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</si>
  <si>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</si>
  <si>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</si>
  <si>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</si>
  <si>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</si>
  <si>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</si>
  <si>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</si>
  <si>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</si>
  <si>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</si>
  <si>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</si>
  <si>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</si>
  <si>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</si>
  <si>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</si>
  <si>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</si>
  <si>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</si>
  <si>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</si>
  <si>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</si>
  <si>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</si>
  <si>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</si>
  <si>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</si>
  <si>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</si>
  <si>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</si>
  <si>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</si>
  <si>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</si>
  <si>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</si>
  <si>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</si>
  <si>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</si>
  <si>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</si>
  <si>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</si>
  <si>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</si>
  <si>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</si>
  <si>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</si>
  <si>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</si>
  <si>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</si>
  <si>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</si>
  <si>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</si>
  <si>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</si>
  <si>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</si>
  <si>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</si>
  <si>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</si>
  <si>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</si>
  <si>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</si>
  <si>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</si>
  <si>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</si>
  <si>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</si>
  <si>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</si>
  <si>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</si>
  <si>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</si>
  <si>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</si>
  <si>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</si>
  <si>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</si>
  <si>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</si>
  <si>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</si>
  <si>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</si>
  <si>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</si>
  <si>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</si>
  <si>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</si>
  <si>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</si>
  <si>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</si>
  <si>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</si>
  <si>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</si>
  <si>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</si>
  <si>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</si>
  <si>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</si>
  <si>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</si>
  <si>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</si>
  <si>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</si>
  <si>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</si>
  <si>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</si>
  <si>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</si>
  <si>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</si>
  <si>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</si>
  <si>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</si>
  <si>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</si>
  <si>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</si>
  <si>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</si>
  <si>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</si>
  <si>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</si>
  <si>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</si>
  <si>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</si>
  <si>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</si>
  <si>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</si>
  <si>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</si>
  <si>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</si>
  <si>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</si>
  <si>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</si>
  <si>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</si>
  <si>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</si>
  <si>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</si>
  <si>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</si>
  <si>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</si>
  <si>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</si>
  <si>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</si>
  <si>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</si>
  <si>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</si>
  <si>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</si>
  <si>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</si>
  <si>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</si>
  <si>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</si>
  <si>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</si>
  <si>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</si>
  <si>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</si>
  <si>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</si>
  <si>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</si>
  <si>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</si>
  <si>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</si>
  <si>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</si>
  <si>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</si>
  <si>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</si>
  <si>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</si>
  <si>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</si>
  <si>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</si>
  <si>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</si>
  <si>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</si>
  <si>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</si>
  <si>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</si>
  <si>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</si>
  <si>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</si>
  <si>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</si>
  <si>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</si>
  <si>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</si>
  <si>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</si>
  <si>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</si>
  <si>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</si>
  <si>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</si>
  <si>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</si>
  <si>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</si>
  <si>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</si>
  <si>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</si>
  <si>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</si>
  <si>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</si>
  <si>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</si>
  <si>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</si>
  <si>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</si>
  <si>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</si>
  <si>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</si>
  <si>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</si>
  <si>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</si>
  <si>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</si>
  <si>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</si>
  <si>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</si>
  <si>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</si>
  <si>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</si>
  <si>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</si>
  <si>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</si>
  <si>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</si>
  <si>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</si>
  <si>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</si>
  <si>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</si>
  <si>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</si>
  <si>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</si>
  <si>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</si>
  <si>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</si>
  <si>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</si>
  <si>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</si>
  <si>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</si>
  <si>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</si>
  <si>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</si>
  <si>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</si>
  <si>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</si>
  <si>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</si>
  <si>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</si>
  <si>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</si>
  <si>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</si>
  <si>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</si>
  <si>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</si>
  <si>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</si>
  <si>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</si>
  <si>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</si>
  <si>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</si>
  <si>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</si>
  <si>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</si>
  <si>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</si>
  <si>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</si>
  <si>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</si>
  <si>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</si>
  <si>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</si>
  <si>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2521792 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</si>
  <si>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</si>
  <si>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</si>
  <si>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</si>
  <si>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</si>
  <si>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</si>
  <si>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</si>
  <si>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</si>
  <si>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</si>
  <si>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</si>
  <si>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2522691 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</si>
  <si>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</si>
  <si>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</si>
  <si>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</si>
  <si>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</si>
  <si>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</si>
  <si>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</si>
  <si>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</si>
  <si>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</si>
  <si>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</si>
  <si>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</si>
  <si>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</si>
  <si>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</si>
  <si>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</si>
  <si>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</si>
  <si>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</si>
  <si>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</si>
  <si>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</si>
  <si>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</si>
  <si>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</si>
  <si>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</si>
  <si>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</si>
  <si>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</si>
  <si>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</si>
  <si>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</si>
  <si>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</si>
  <si>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</si>
  <si>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</si>
  <si>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</si>
  <si>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</si>
  <si>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</si>
  <si>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</si>
  <si>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</si>
  <si>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</si>
  <si>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</si>
  <si>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</si>
  <si>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</si>
  <si>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</si>
  <si>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</si>
  <si>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</si>
  <si>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</si>
  <si>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</si>
  <si>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</si>
  <si>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</si>
  <si>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</si>
  <si>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</si>
  <si>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</si>
  <si>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</si>
  <si>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</si>
  <si>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</si>
  <si>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</si>
  <si>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</si>
  <si>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</si>
  <si>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</si>
  <si>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</si>
  <si>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</si>
  <si>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</si>
  <si>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</si>
  <si>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</si>
  <si>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</si>
  <si>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</si>
  <si>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</si>
  <si>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</si>
  <si>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</si>
  <si>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</si>
  <si>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</si>
  <si>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</si>
  <si>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</si>
  <si>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</si>
  <si>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</si>
  <si>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</si>
  <si>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</si>
  <si>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</si>
  <si>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</si>
  <si>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</si>
  <si>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</si>
  <si>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</si>
  <si>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</si>
  <si>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</si>
  <si>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</si>
  <si>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</si>
  <si>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</si>
  <si>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</si>
  <si>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</si>
  <si>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</si>
  <si>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</si>
  <si>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</si>
  <si>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</si>
  <si>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</si>
  <si>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</si>
  <si>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</si>
  <si>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</si>
  <si>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</si>
  <si>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</si>
  <si>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</si>
  <si>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</si>
  <si>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</si>
  <si>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</si>
  <si>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</si>
  <si>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</si>
  <si>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</si>
  <si>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</si>
  <si>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</si>
  <si>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</si>
  <si>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</si>
  <si>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</si>
  <si>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</si>
  <si>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</si>
  <si>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</si>
  <si>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</si>
  <si>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</si>
  <si>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</si>
  <si>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</si>
  <si>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</si>
  <si>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</si>
  <si>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</si>
  <si>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</si>
  <si>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</si>
  <si>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</si>
  <si>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</si>
  <si>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</si>
  <si>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</si>
  <si>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</si>
  <si>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</si>
  <si>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</si>
  <si>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</si>
  <si>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</si>
  <si>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</si>
  <si>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</si>
  <si>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</si>
  <si>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</si>
  <si>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</si>
  <si>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</si>
  <si>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</si>
  <si>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</si>
  <si>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</si>
  <si>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</si>
  <si>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</si>
  <si>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</si>
  <si>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</si>
  <si>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</si>
  <si>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</si>
  <si>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</si>
  <si>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</si>
  <si>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</si>
  <si>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</si>
  <si>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</si>
  <si>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</si>
  <si>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</si>
  <si>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</si>
  <si>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</si>
  <si>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</si>
  <si>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</si>
  <si>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</si>
  <si>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</si>
  <si>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</si>
  <si>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</si>
  <si>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</si>
  <si>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</si>
  <si>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</si>
  <si>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</si>
  <si>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</si>
  <si>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</si>
  <si>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</si>
  <si>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</si>
  <si>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</si>
  <si>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</si>
  <si>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</si>
  <si>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</si>
  <si>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</si>
  <si>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</si>
  <si>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</si>
  <si>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</si>
  <si>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</si>
  <si>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</si>
  <si>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</si>
  <si>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</si>
  <si>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</si>
  <si>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</si>
  <si>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</si>
  <si>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</si>
  <si>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</si>
  <si>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</si>
  <si>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</si>
  <si>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</si>
  <si>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</si>
  <si>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</si>
  <si>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</si>
  <si>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</si>
  <si>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2778831 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</si>
  <si>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</si>
  <si>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</si>
  <si>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</si>
  <si>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</si>
  <si>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</si>
  <si>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</si>
  <si>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</si>
  <si>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</si>
  <si>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</si>
  <si>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</si>
  <si>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</si>
  <si>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</si>
  <si>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</si>
  <si>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</si>
  <si>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</si>
  <si>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</si>
  <si>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</si>
  <si>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</si>
  <si>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</si>
  <si>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</si>
  <si>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</si>
  <si>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</si>
  <si>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</si>
  <si>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</si>
  <si>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</si>
  <si>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</si>
  <si>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</si>
  <si>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</si>
  <si>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</si>
  <si>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</si>
  <si>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</si>
  <si>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</si>
  <si>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</si>
  <si>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</si>
  <si>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</si>
  <si>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</si>
  <si>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</si>
  <si>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</si>
  <si>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</si>
  <si>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</si>
  <si>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</si>
  <si>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</si>
  <si>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</si>
  <si>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</si>
  <si>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</si>
  <si>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</si>
  <si>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</si>
  <si>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</si>
  <si>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</si>
  <si>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</si>
  <si>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</si>
  <si>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</si>
  <si>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</si>
  <si>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</si>
  <si>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</si>
  <si>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</si>
  <si>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</si>
  <si>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</si>
  <si>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</si>
  <si>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0136751 NEURON DOR</t>
  </si>
  <si>
    <t>0610062 HOSPITAL DE OLHOS DE CONCORDIA LTDA</t>
  </si>
  <si>
    <t>HOSPITAL DE OLHOS DE BLUMENAU</t>
  </si>
  <si>
    <t>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</si>
</sst>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2" borderId="0" xfId="0" applyFill="1"/>
    <xf numFmtId="44" fontId="0" fillId="2" borderId="0" xfId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Novembro%202023%20a%20Dezembro%202024/Dezembro/Consolidado/Consolidado%20Hospitalar%20Dezembr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h"/>
      <sheetName val="SIH FAEC"/>
      <sheetName val="SIH MAC"/>
      <sheetName val="OPME"/>
      <sheetName val="Total"/>
      <sheetName val="Consolidado"/>
    </sheetNames>
    <sheetDataSet>
      <sheetData sheetId="0">
        <row r="1">
          <cell r="A1" t="str">
            <v>(CNES)</v>
          </cell>
          <cell r="B1" t="str">
            <v xml:space="preserve">Hospital SC </v>
          </cell>
          <cell r="C1" t="str">
            <v>Hospital SC (CNES)</v>
          </cell>
          <cell r="D1" t="str">
            <v xml:space="preserve">Munic Atend </v>
          </cell>
          <cell r="E1" t="str">
            <v>Macrorregião de Saúde 9</v>
          </cell>
          <cell r="F1" t="str">
            <v>Região de Saúde 16</v>
          </cell>
        </row>
        <row r="2">
          <cell r="A2">
            <v>19283</v>
          </cell>
          <cell r="B2" t="str">
            <v>MATERNIDADE CARMELA DUTRA</v>
          </cell>
          <cell r="C2" t="str">
            <v>0019283 MATERNIDADE CARMELA DUTRA</v>
          </cell>
          <cell r="D2" t="str">
            <v>420540 Florianópolis</v>
          </cell>
          <cell r="E2" t="str">
            <v>4214 Grande Florianópolis</v>
          </cell>
          <cell r="F2" t="str">
            <v>42007 Grande Florianópolis</v>
          </cell>
        </row>
        <row r="3">
          <cell r="A3">
            <v>19305</v>
          </cell>
          <cell r="B3" t="str">
            <v>SPDM PAIS HOSPITAL ESTADUAL DE FLORIANOPOLIS</v>
          </cell>
          <cell r="C3" t="str">
            <v>0019305 SPDM PAIS HOSPITAL ESTADUAL DE FLORIANOPOLIS</v>
          </cell>
          <cell r="D3" t="str">
            <v>420540 Florianópolis</v>
          </cell>
          <cell r="E3" t="str">
            <v>4214 Grande Florianópolis</v>
          </cell>
          <cell r="F3" t="str">
            <v>42007 Grande Florianópolis</v>
          </cell>
        </row>
        <row r="4">
          <cell r="A4">
            <v>19402</v>
          </cell>
          <cell r="B4" t="str">
            <v>IMPERIAL HOSPITAL DE CARIDADE</v>
          </cell>
          <cell r="C4" t="str">
            <v>0019402 IMPERIAL HOSPITAL DE CARIDADE</v>
          </cell>
          <cell r="D4" t="str">
            <v>420540 Florianópolis</v>
          </cell>
          <cell r="E4" t="str">
            <v>4214 Grande Florianópolis</v>
          </cell>
          <cell r="F4" t="str">
            <v>42007 Grande Florianópolis</v>
          </cell>
        </row>
        <row r="5">
          <cell r="A5">
            <v>19445</v>
          </cell>
          <cell r="B5" t="str">
            <v>CEPON</v>
          </cell>
          <cell r="C5" t="str">
            <v>0019445 CEPON</v>
          </cell>
          <cell r="D5" t="str">
            <v>420540 Florianópolis</v>
          </cell>
          <cell r="E5" t="str">
            <v>4214 Grande Florianópolis</v>
          </cell>
          <cell r="F5" t="str">
            <v>42007 Grande Florianópolis</v>
          </cell>
        </row>
        <row r="6">
          <cell r="A6">
            <v>2299569</v>
          </cell>
          <cell r="B6" t="str">
            <v>HOSPITAL SANTO ANTONIO AHSA</v>
          </cell>
          <cell r="C6" t="str">
            <v>2299569 HOSPITAL SANTO ANTONIO AHSA</v>
          </cell>
          <cell r="D6" t="str">
            <v>421810 Timbé do Sul</v>
          </cell>
          <cell r="E6" t="str">
            <v>4210 Sul</v>
          </cell>
          <cell r="F6" t="str">
            <v>42014 ExtremoSul Catarinense</v>
          </cell>
        </row>
        <row r="7">
          <cell r="A7">
            <v>2299836</v>
          </cell>
          <cell r="B7" t="str">
            <v>HOSPITAL SAO ROQUE</v>
          </cell>
          <cell r="C7" t="str">
            <v>2299836 HOSPITAL SAO ROQUE</v>
          </cell>
          <cell r="D7" t="str">
            <v>420870 Jacinto Machado</v>
          </cell>
          <cell r="E7" t="str">
            <v>4210 Sul</v>
          </cell>
          <cell r="F7" t="str">
            <v>42014 ExtremoSul Catarinense</v>
          </cell>
        </row>
        <row r="8">
          <cell r="A8">
            <v>2300184</v>
          </cell>
          <cell r="B8" t="str">
            <v>HOSPITAL SAO ROQUE DE LUZERNA</v>
          </cell>
          <cell r="C8" t="str">
            <v>2300184 HOSPITAL SAO ROQUE DE LUZERNA</v>
          </cell>
          <cell r="D8" t="str">
            <v>421003 Luzerna</v>
          </cell>
          <cell r="E8" t="str">
            <v>4212 Meio Oeste e Serra Catarinense</v>
          </cell>
          <cell r="F8" t="str">
            <v>42008 Meio Oeste</v>
          </cell>
        </row>
        <row r="9">
          <cell r="A9">
            <v>2300435</v>
          </cell>
          <cell r="B9" t="str">
            <v>HOSPITAL FREI ROGERIO</v>
          </cell>
          <cell r="C9" t="str">
            <v>2300435 HOSPITAL FREI ROGERIO</v>
          </cell>
          <cell r="D9" t="str">
            <v>420100 Anita Garibaldi</v>
          </cell>
          <cell r="E9" t="str">
            <v>4212 Meio Oeste e Serra Catarinense</v>
          </cell>
          <cell r="F9" t="str">
            <v>42013 Serra Catarinense</v>
          </cell>
        </row>
        <row r="10">
          <cell r="A10">
            <v>2300478</v>
          </cell>
          <cell r="B10" t="str">
            <v>HOSPITAL FAUSTINO RISCAROLLI</v>
          </cell>
          <cell r="C10" t="str">
            <v>2300478 HOSPITAL FAUSTINO RISCAROLLI</v>
          </cell>
          <cell r="D10" t="str">
            <v>420455 Correia Pinto</v>
          </cell>
          <cell r="E10" t="str">
            <v>4212 Meio Oeste e Serra Catarinense</v>
          </cell>
          <cell r="F10" t="str">
            <v>42013 Serra Catarinense</v>
          </cell>
        </row>
        <row r="11">
          <cell r="A11">
            <v>2300486</v>
          </cell>
          <cell r="B11" t="str">
            <v>HOSPITAL SANTA CLARA</v>
          </cell>
          <cell r="C11" t="str">
            <v>2300486 HOSPITAL SANTA CLARA</v>
          </cell>
          <cell r="D11" t="str">
            <v>421175 Otacílio Costa</v>
          </cell>
          <cell r="E11" t="str">
            <v>4212 Meio Oeste e Serra Catarinense</v>
          </cell>
          <cell r="F11" t="str">
            <v>42013 Serra Catarinense</v>
          </cell>
        </row>
        <row r="12">
          <cell r="A12">
            <v>2300516</v>
          </cell>
          <cell r="B12" t="str">
            <v>HOSPITAL DE CARIDADE CORACAO DE JESUS</v>
          </cell>
          <cell r="C12" t="str">
            <v>2300516 HOSPITAL DE CARIDADE CORACAO DE JESUS</v>
          </cell>
          <cell r="D12" t="str">
            <v>421650 São Joaquim</v>
          </cell>
          <cell r="E12" t="str">
            <v>4212 Meio Oeste e Serra Catarinense</v>
          </cell>
          <cell r="F12" t="str">
            <v>42013 Serra Catarinense</v>
          </cell>
        </row>
        <row r="13">
          <cell r="A13">
            <v>2300850</v>
          </cell>
          <cell r="B13" t="str">
            <v>FUNDACAO MEDICO SOCIAL RURAL DE PONTE ALTA</v>
          </cell>
          <cell r="C13" t="str">
            <v>2300850 FUNDACAO MEDICO SOCIAL RURAL DE PONTE ALTA</v>
          </cell>
          <cell r="D13" t="str">
            <v>421330 Ponte Alta</v>
          </cell>
          <cell r="E13" t="str">
            <v>4212 Meio Oeste e Serra Catarinense</v>
          </cell>
          <cell r="F13" t="str">
            <v>42013 Serra Catarinense</v>
          </cell>
        </row>
        <row r="14">
          <cell r="A14">
            <v>2300885</v>
          </cell>
          <cell r="B14" t="str">
            <v>HOSPITAL SAO JOSE DE URUBICI</v>
          </cell>
          <cell r="C14" t="str">
            <v>2300885 HOSPITAL SAO JOSE DE URUBICI</v>
          </cell>
          <cell r="D14" t="str">
            <v>421890 Urubici</v>
          </cell>
          <cell r="E14" t="str">
            <v>4212 Meio Oeste e Serra Catarinense</v>
          </cell>
          <cell r="F14" t="str">
            <v>42013 Serra Catarinense</v>
          </cell>
        </row>
        <row r="15">
          <cell r="A15">
            <v>2301830</v>
          </cell>
          <cell r="B15" t="str">
            <v>HOSPITAL MAICE</v>
          </cell>
          <cell r="C15" t="str">
            <v>2301830 HOSPITAL MAICE</v>
          </cell>
          <cell r="D15" t="str">
            <v>420300 Caçador</v>
          </cell>
          <cell r="E15" t="str">
            <v>4212 Meio Oeste e Serra Catarinense</v>
          </cell>
          <cell r="F15" t="str">
            <v>42009 Alto Vale do R.do Peixe</v>
          </cell>
        </row>
        <row r="16">
          <cell r="A16">
            <v>2302101</v>
          </cell>
          <cell r="B16" t="str">
            <v>HOSPITAL HELIO ANJOS ORTIZ</v>
          </cell>
          <cell r="C16" t="str">
            <v>2302101 HOSPITAL HELIO ANJOS ORTIZ</v>
          </cell>
          <cell r="D16" t="str">
            <v>420480 Curitibanos</v>
          </cell>
          <cell r="E16" t="str">
            <v>4212 Meio Oeste e Serra Catarinense</v>
          </cell>
          <cell r="F16" t="str">
            <v>42009 Alto Vale do R.do Peixe</v>
          </cell>
        </row>
        <row r="17">
          <cell r="A17">
            <v>2302500</v>
          </cell>
          <cell r="B17" t="str">
            <v>HOSPITAL SALVATORIANO DIVINO SALVADOR</v>
          </cell>
          <cell r="C17" t="str">
            <v>2302500 HOSPITAL SALVATORIANO DIVINO SALVADOR</v>
          </cell>
          <cell r="D17" t="str">
            <v>421930 Videira</v>
          </cell>
          <cell r="E17" t="str">
            <v>4212 Meio Oeste e Serra Catarinense</v>
          </cell>
          <cell r="F17" t="str">
            <v>42009 Alto Vale do R.do Peixe</v>
          </cell>
        </row>
        <row r="18">
          <cell r="A18">
            <v>2302543</v>
          </cell>
          <cell r="B18" t="str">
            <v>HOSPITAL SANTA JULIANA</v>
          </cell>
          <cell r="C18" t="str">
            <v>2302543 HOSPITAL SANTA JULIANA</v>
          </cell>
          <cell r="D18" t="str">
            <v>421540 Salto Veloso</v>
          </cell>
          <cell r="E18" t="str">
            <v>4212 Meio Oeste e Serra Catarinense</v>
          </cell>
          <cell r="F18" t="str">
            <v>42009 Alto Vale do R.do Peixe</v>
          </cell>
        </row>
        <row r="19">
          <cell r="A19">
            <v>2302748</v>
          </cell>
          <cell r="B19" t="str">
            <v>HOSPITAL E MATERNIDADE SANTA CECILIA</v>
          </cell>
          <cell r="C19" t="str">
            <v>2302748 HOSPITAL E MATERNIDADE SANTA CECILIA</v>
          </cell>
          <cell r="D19" t="str">
            <v>421550 Santa Cecília</v>
          </cell>
          <cell r="E19" t="str">
            <v>4212 Meio Oeste e Serra Catarinense</v>
          </cell>
          <cell r="F19" t="str">
            <v>42009 Alto Vale do R.do Peixe</v>
          </cell>
        </row>
        <row r="20">
          <cell r="A20">
            <v>2302780</v>
          </cell>
          <cell r="B20" t="str">
            <v>HOSPITAL BENEFICENTE SAO ROQUE</v>
          </cell>
          <cell r="C20" t="str">
            <v>2302780 HOSPITAL BENEFICENTE SAO ROQUE</v>
          </cell>
          <cell r="D20" t="str">
            <v>420160 Arroio Trinta</v>
          </cell>
          <cell r="E20" t="str">
            <v>4212 Meio Oeste e Serra Catarinense</v>
          </cell>
          <cell r="F20" t="str">
            <v>42009 Alto Vale do R.do Peixe</v>
          </cell>
        </row>
        <row r="21">
          <cell r="A21">
            <v>2302950</v>
          </cell>
          <cell r="B21" t="str">
            <v>HOSPITAL SANTA TERESA</v>
          </cell>
          <cell r="C21" t="str">
            <v>2302950 HOSPITAL SANTA TERESA</v>
          </cell>
          <cell r="D21" t="str">
            <v>421725 São Pedro de Alcântara</v>
          </cell>
          <cell r="E21" t="str">
            <v>4214 Grande Florianópolis</v>
          </cell>
          <cell r="F21" t="str">
            <v>42007 Grande Florianópolis</v>
          </cell>
        </row>
        <row r="22">
          <cell r="A22">
            <v>2302969</v>
          </cell>
          <cell r="B22" t="str">
            <v>ICSC</v>
          </cell>
          <cell r="C22" t="str">
            <v>2302969 ICSC</v>
          </cell>
          <cell r="D22" t="str">
            <v>421660 São José</v>
          </cell>
          <cell r="E22" t="str">
            <v>4214 Grande Florianópolis</v>
          </cell>
          <cell r="F22" t="str">
            <v>42007 Grande Florianópolis</v>
          </cell>
        </row>
        <row r="23">
          <cell r="A23">
            <v>2303167</v>
          </cell>
          <cell r="B23" t="str">
            <v>HOSPITAL MUNICIPAL SANTO ANTONIO</v>
          </cell>
          <cell r="C23" t="str">
            <v>2303167 HOSPITAL MUNICIPAL SANTO ANTONIO</v>
          </cell>
          <cell r="D23" t="str">
            <v>420830 Itapema</v>
          </cell>
          <cell r="E23" t="str">
            <v>4215 Foz do Rio Itajaí</v>
          </cell>
          <cell r="F23" t="str">
            <v>42005 Foz do Rio Itajaí</v>
          </cell>
        </row>
        <row r="24">
          <cell r="A24">
            <v>2303892</v>
          </cell>
          <cell r="B24" t="str">
            <v>HOSPITAL SAO FRANCISCO</v>
          </cell>
          <cell r="C24" t="str">
            <v>2303892 HOSPITAL SAO FRANCISCO</v>
          </cell>
          <cell r="D24" t="str">
            <v>420430 Concórdia</v>
          </cell>
          <cell r="E24" t="str">
            <v>4212 Meio Oeste e Serra Catarinense</v>
          </cell>
          <cell r="F24" t="str">
            <v>42010 Alto Ururguai Catarinense</v>
          </cell>
        </row>
        <row r="25">
          <cell r="A25">
            <v>2304155</v>
          </cell>
          <cell r="B25" t="str">
            <v>HOSPITAL SAO ROQUE DE SEARA</v>
          </cell>
          <cell r="C25" t="str">
            <v>2304155 HOSPITAL SAO ROQUE DE SEARA</v>
          </cell>
          <cell r="D25" t="str">
            <v>421750 Seara</v>
          </cell>
          <cell r="E25" t="str">
            <v>4212 Meio Oeste e Serra Catarinense</v>
          </cell>
          <cell r="F25" t="str">
            <v>42010 Alto Ururguai Catarinense</v>
          </cell>
        </row>
        <row r="26">
          <cell r="A26">
            <v>2305097</v>
          </cell>
          <cell r="B26" t="str">
            <v>HSS HOSPITAL SAO SEBASTIAO</v>
          </cell>
          <cell r="C26" t="str">
            <v>2305097 HSS HOSPITAL SAO SEBASTIAO</v>
          </cell>
          <cell r="D26" t="str">
            <v>421880 Turvo</v>
          </cell>
          <cell r="E26" t="str">
            <v>4210 Sul</v>
          </cell>
          <cell r="F26" t="str">
            <v>42014 ExtremoSul Catarinense</v>
          </cell>
        </row>
        <row r="27">
          <cell r="A27">
            <v>2305534</v>
          </cell>
          <cell r="B27" t="str">
            <v>HOSPITAL SAO JUDAS TADEU</v>
          </cell>
          <cell r="C27" t="str">
            <v>2305534 HOSPITAL SAO JUDAS TADEU</v>
          </cell>
          <cell r="D27" t="str">
            <v>421080 Meleiro</v>
          </cell>
          <cell r="E27" t="str">
            <v>4210 Sul</v>
          </cell>
          <cell r="F27" t="str">
            <v>42014 ExtremoSul Catarinense</v>
          </cell>
        </row>
        <row r="28">
          <cell r="A28">
            <v>2305623</v>
          </cell>
          <cell r="B28" t="str">
            <v>HOSPITAL NOSSA SENHORA DE FATIMA</v>
          </cell>
          <cell r="C28" t="str">
            <v>2305623 HOSPITAL NOSSA SENHORA DE FATIMA</v>
          </cell>
          <cell r="D28" t="str">
            <v>421380 Praia Grande</v>
          </cell>
          <cell r="E28" t="str">
            <v>4210 Sul</v>
          </cell>
          <cell r="F28" t="str">
            <v>42014 ExtremoSul Catarinense</v>
          </cell>
        </row>
        <row r="29">
          <cell r="A29">
            <v>2306336</v>
          </cell>
          <cell r="B29" t="str">
            <v>HOSPITAL SAO JOSE</v>
          </cell>
          <cell r="C29" t="str">
            <v>2306336 HOSPITAL SAO JOSE</v>
          </cell>
          <cell r="D29" t="str">
            <v>420890 Jaraguá do Sul</v>
          </cell>
          <cell r="E29" t="str">
            <v>4211 Planalto Norte e Nordeste</v>
          </cell>
          <cell r="F29" t="str">
            <v>Vale do Itapocú</v>
          </cell>
        </row>
        <row r="30">
          <cell r="A30">
            <v>2306344</v>
          </cell>
          <cell r="B30" t="str">
            <v>HOSPITAL E MATERNIDADE JARAGUA</v>
          </cell>
          <cell r="C30" t="str">
            <v>2306344 HOSPITAL E MATERNIDADE JARAGUA</v>
          </cell>
          <cell r="D30" t="str">
            <v>420890 Jaraguá do Sul</v>
          </cell>
          <cell r="E30" t="str">
            <v>4211 Planalto Norte e Nordeste</v>
          </cell>
          <cell r="F30" t="str">
            <v>Vale do Itapocú</v>
          </cell>
        </row>
        <row r="31">
          <cell r="A31">
            <v>2377160</v>
          </cell>
          <cell r="B31" t="str">
            <v>FUNDACAO HOSPITALAR ALEX KRIESER</v>
          </cell>
          <cell r="C31" t="str">
            <v>2377160 FUNDACAO HOSPITALAR ALEX KRIESER</v>
          </cell>
          <cell r="D31" t="str">
            <v>420020 Agrolândia</v>
          </cell>
          <cell r="E31" t="str">
            <v>4216 Alto Vale do Itajaí</v>
          </cell>
          <cell r="F31" t="str">
            <v>42004 Alto Vale do Itajaí</v>
          </cell>
        </row>
        <row r="32">
          <cell r="A32">
            <v>2377187</v>
          </cell>
          <cell r="B32" t="str">
            <v>HOSPITAL VIDAL RAMOS</v>
          </cell>
          <cell r="C32" t="str">
            <v>2377187 HOSPITAL VIDAL RAMOS</v>
          </cell>
          <cell r="D32" t="str">
            <v>421920 Vidal Ramos</v>
          </cell>
          <cell r="E32" t="str">
            <v>4216 Alto Vale do Itajaí</v>
          </cell>
          <cell r="F32" t="str">
            <v>42004 Alto Vale do Itajaí</v>
          </cell>
        </row>
        <row r="33">
          <cell r="A33">
            <v>2377225</v>
          </cell>
          <cell r="B33" t="str">
            <v>HOSPITAL DE POUSO REDONDO</v>
          </cell>
          <cell r="C33" t="str">
            <v>2377225 HOSPITAL DE POUSO REDONDO</v>
          </cell>
          <cell r="D33" t="str">
            <v>421370 Pouso Redondo</v>
          </cell>
          <cell r="E33" t="str">
            <v>4216 Alto Vale do Itajaí</v>
          </cell>
          <cell r="F33" t="str">
            <v>42004 Alto Vale do Itajaí</v>
          </cell>
        </row>
        <row r="34">
          <cell r="A34">
            <v>2377330</v>
          </cell>
          <cell r="B34" t="str">
            <v>HOSPITAL E MATERNIDADE MARIA AUXILIADORA</v>
          </cell>
          <cell r="C34" t="str">
            <v>2377330 HOSPITAL E MATERNIDADE MARIA AUXILIADORA</v>
          </cell>
          <cell r="D34" t="str">
            <v>421400 Presidente Getúlio</v>
          </cell>
          <cell r="E34" t="str">
            <v>4216 Alto Vale do Itajaí</v>
          </cell>
          <cell r="F34" t="str">
            <v>42004 Alto Vale do Itajaí</v>
          </cell>
        </row>
        <row r="35">
          <cell r="A35">
            <v>2377373</v>
          </cell>
          <cell r="B35" t="str">
            <v>HOSPITAL TROMBUDO CENTRAL</v>
          </cell>
          <cell r="C35" t="str">
            <v>2377373 HOSPITAL TROMBUDO CENTRAL</v>
          </cell>
          <cell r="D35" t="str">
            <v>421860 Trombudo Central</v>
          </cell>
          <cell r="E35" t="str">
            <v>4216 Alto Vale do Itajaí</v>
          </cell>
          <cell r="F35" t="str">
            <v>42004 Alto Vale do Itajaí</v>
          </cell>
        </row>
        <row r="36">
          <cell r="A36">
            <v>2377462</v>
          </cell>
          <cell r="B36" t="str">
            <v>SOCIEDADE CULTURAL E BENEFICENTE SAO JOSE</v>
          </cell>
          <cell r="C36" t="str">
            <v>2377462 SOCIEDADE CULTURAL E BENEFICENTE SAO JOSE</v>
          </cell>
          <cell r="D36" t="str">
            <v>421450 Rio do Campo</v>
          </cell>
          <cell r="E36" t="str">
            <v>4216 Alto Vale do Itajaí</v>
          </cell>
          <cell r="F36" t="str">
            <v>42004 Alto Vale do Itajaí</v>
          </cell>
        </row>
        <row r="37">
          <cell r="A37">
            <v>2377616</v>
          </cell>
          <cell r="B37" t="str">
            <v>HOSPITAL E MATERNIDADE DONA LISETTE</v>
          </cell>
          <cell r="C37" t="str">
            <v>2377616 HOSPITAL E MATERNIDADE DONA LISETTE</v>
          </cell>
          <cell r="D37" t="str">
            <v>421780 Taió</v>
          </cell>
          <cell r="E37" t="str">
            <v>4216 Alto Vale do Itajaí</v>
          </cell>
          <cell r="F37" t="str">
            <v>42004 Alto Vale do Itajaí</v>
          </cell>
        </row>
        <row r="38">
          <cell r="A38">
            <v>2377632</v>
          </cell>
          <cell r="B38" t="str">
            <v>HOSPITAL E MATERNIDADE SANTA TEREZINHA</v>
          </cell>
          <cell r="C38" t="str">
            <v>2377632 HOSPITAL E MATERNIDADE SANTA TEREZINHA</v>
          </cell>
          <cell r="D38" t="str">
            <v>421530 Salete</v>
          </cell>
          <cell r="E38" t="str">
            <v>4216 Alto Vale do Itajaí</v>
          </cell>
          <cell r="F38" t="str">
            <v>42004 Alto Vale do Itajaí</v>
          </cell>
        </row>
        <row r="39">
          <cell r="A39">
            <v>2377659</v>
          </cell>
          <cell r="B39" t="str">
            <v>ASSOCIACAO HOSPITALAR ANGELINA MENEGHELLI</v>
          </cell>
          <cell r="C39" t="str">
            <v>2377659 ASSOCIACAO HOSPITALAR ANGELINA MENEGHELLI</v>
          </cell>
          <cell r="D39" t="str">
            <v>421935 Vitor Meireles</v>
          </cell>
          <cell r="E39" t="str">
            <v>4216 Alto Vale do Itajaí</v>
          </cell>
          <cell r="F39" t="str">
            <v>42004 Alto Vale do Itajaí</v>
          </cell>
        </row>
        <row r="40">
          <cell r="A40">
            <v>2377829</v>
          </cell>
          <cell r="B40" t="str">
            <v>HOSPITAL BOM JESUS</v>
          </cell>
          <cell r="C40" t="str">
            <v>2377829 HOSPITAL BOM JESUS</v>
          </cell>
          <cell r="D40" t="str">
            <v>420850 Ituporanga</v>
          </cell>
          <cell r="E40" t="str">
            <v>4216 Alto Vale do Itajaí</v>
          </cell>
          <cell r="F40" t="str">
            <v>42004 Alto Vale do Itajaí</v>
          </cell>
        </row>
        <row r="41">
          <cell r="A41">
            <v>2378000</v>
          </cell>
          <cell r="B41" t="str">
            <v>FUNDACAO MEDICO SOCIAL RURAL DE SANTA CATARINA</v>
          </cell>
          <cell r="C41" t="str">
            <v>2378000 FUNDACAO MEDICO SOCIAL RURAL DE SANTA CATARINA</v>
          </cell>
          <cell r="D41" t="str">
            <v>421270 Petrolândia</v>
          </cell>
          <cell r="E41" t="str">
            <v>4216 Alto Vale do Itajaí</v>
          </cell>
          <cell r="F41" t="str">
            <v>42004 Alto Vale do Itajaí</v>
          </cell>
        </row>
        <row r="42">
          <cell r="A42">
            <v>2378108</v>
          </cell>
          <cell r="B42" t="str">
            <v>HOSPITAL MONDAI</v>
          </cell>
          <cell r="C42" t="str">
            <v>2378108 HOSPITAL MONDAI</v>
          </cell>
          <cell r="D42" t="str">
            <v>421100 Mondaí</v>
          </cell>
          <cell r="E42" t="str">
            <v>4213 Grande Oeste</v>
          </cell>
          <cell r="F42" t="str">
            <v>42001 Extremo Oeste</v>
          </cell>
        </row>
        <row r="43">
          <cell r="A43">
            <v>2378116</v>
          </cell>
          <cell r="B43" t="str">
            <v>ASSOCIACAO BENEFICENTE HOSPITAL SAO LUCAS</v>
          </cell>
          <cell r="C43" t="str">
            <v>2378116 ASSOCIACAO BENEFICENTE HOSPITAL SAO LUCAS</v>
          </cell>
          <cell r="D43" t="str">
            <v>420640 Guaraciaba</v>
          </cell>
          <cell r="E43" t="str">
            <v>4213 Grande Oeste</v>
          </cell>
          <cell r="F43" t="str">
            <v>42001 Extremo Oeste</v>
          </cell>
        </row>
        <row r="44">
          <cell r="A44">
            <v>2378140</v>
          </cell>
          <cell r="B44" t="str">
            <v>HOSPITAL DE TUNAPOLIS</v>
          </cell>
          <cell r="C44" t="str">
            <v>2378140 HOSPITAL DE TUNAPOLIS</v>
          </cell>
          <cell r="D44" t="str">
            <v>421875 Tunápolis</v>
          </cell>
          <cell r="E44" t="str">
            <v>4213 Grande Oeste</v>
          </cell>
          <cell r="F44" t="str">
            <v>42001 Extremo Oeste</v>
          </cell>
        </row>
        <row r="45">
          <cell r="A45">
            <v>2378167</v>
          </cell>
          <cell r="B45" t="str">
            <v>HOSPITAL SANTA CASA RURAL</v>
          </cell>
          <cell r="C45" t="str">
            <v>2378167 HOSPITAL SANTA CASA RURAL</v>
          </cell>
          <cell r="D45" t="str">
            <v>421625 São João do Oeste</v>
          </cell>
          <cell r="E45" t="str">
            <v>4213 Grande Oeste</v>
          </cell>
          <cell r="F45" t="str">
            <v>42001 Extremo Oeste</v>
          </cell>
        </row>
        <row r="46">
          <cell r="A46">
            <v>2378175</v>
          </cell>
          <cell r="B46" t="str">
            <v>HOSPITAL GUARUJA</v>
          </cell>
          <cell r="C46" t="str">
            <v>2378175 HOSPITAL GUARUJA</v>
          </cell>
          <cell r="D46" t="str">
            <v>420660 Guarujá do Sul</v>
          </cell>
          <cell r="E46" t="str">
            <v>4213 Grande Oeste</v>
          </cell>
          <cell r="F46" t="str">
            <v>42001 Extremo Oeste</v>
          </cell>
        </row>
        <row r="47">
          <cell r="A47">
            <v>2378183</v>
          </cell>
          <cell r="B47" t="str">
            <v>HOSPITAL DE IPORA</v>
          </cell>
          <cell r="C47" t="str">
            <v>2378183 HOSPITAL DE IPORA</v>
          </cell>
          <cell r="D47" t="str">
            <v>420765 Iporã do Oeste</v>
          </cell>
          <cell r="E47" t="str">
            <v>4213 Grande Oeste</v>
          </cell>
          <cell r="F47" t="str">
            <v>42001 Extremo Oeste</v>
          </cell>
        </row>
        <row r="48">
          <cell r="A48">
            <v>2378213</v>
          </cell>
          <cell r="B48" t="str">
            <v>HOSPITAL PALMA SOLA</v>
          </cell>
          <cell r="C48" t="str">
            <v>2378213 HOSPITAL PALMA SOLA</v>
          </cell>
          <cell r="D48" t="str">
            <v>421200 Palma Sola</v>
          </cell>
          <cell r="E48" t="str">
            <v>4213 Grande Oeste</v>
          </cell>
          <cell r="F48" t="str">
            <v>42001 Extremo Oeste</v>
          </cell>
        </row>
        <row r="49">
          <cell r="A49">
            <v>2378809</v>
          </cell>
          <cell r="B49" t="str">
            <v>HOSPITAL CEDRO</v>
          </cell>
          <cell r="C49" t="str">
            <v>2378809 HOSPITAL CEDRO</v>
          </cell>
          <cell r="D49" t="str">
            <v>421670 São José do Cedro</v>
          </cell>
          <cell r="E49" t="str">
            <v>4213 Grande Oeste</v>
          </cell>
          <cell r="F49" t="str">
            <v>42001 Extremo Oeste</v>
          </cell>
        </row>
        <row r="50">
          <cell r="A50">
            <v>2378876</v>
          </cell>
          <cell r="B50" t="str">
            <v>FUNDACAO MEDICA</v>
          </cell>
          <cell r="C50" t="str">
            <v>2378876 FUNDACAO MEDICA</v>
          </cell>
          <cell r="D50" t="str">
            <v>420490 Descanso</v>
          </cell>
          <cell r="E50" t="str">
            <v>4213 Grande Oeste</v>
          </cell>
          <cell r="F50" t="str">
            <v>42001 Extremo Oeste</v>
          </cell>
        </row>
        <row r="51">
          <cell r="A51">
            <v>2379163</v>
          </cell>
          <cell r="B51" t="str">
            <v>HOSPITAL SAO SEBASTIAO</v>
          </cell>
          <cell r="C51" t="str">
            <v>2379163 HOSPITAL SAO SEBASTIAO</v>
          </cell>
          <cell r="D51" t="str">
            <v>421220 Papanduva</v>
          </cell>
          <cell r="E51" t="str">
            <v>4211 Planalto Norte e Nordeste</v>
          </cell>
          <cell r="F51" t="str">
            <v>42012 Planalto Norte</v>
          </cell>
        </row>
        <row r="52">
          <cell r="A52">
            <v>2379333</v>
          </cell>
          <cell r="B52" t="str">
            <v>HOSPITAL SAO VICENTE DE PAULO</v>
          </cell>
          <cell r="C52" t="str">
            <v>2379333 HOSPITAL SAO VICENTE DE PAULO</v>
          </cell>
          <cell r="D52" t="str">
            <v>421010 Mafra</v>
          </cell>
          <cell r="E52" t="str">
            <v>4211 Planalto Norte e Nordeste</v>
          </cell>
          <cell r="F52" t="str">
            <v>42012 Planalto Norte</v>
          </cell>
        </row>
        <row r="53">
          <cell r="A53">
            <v>2379341</v>
          </cell>
          <cell r="B53" t="str">
            <v>MATERNIDADE DONA CATARINA KUSS</v>
          </cell>
          <cell r="C53" t="str">
            <v>2379341 MATERNIDADE DONA CATARINA KUSS</v>
          </cell>
          <cell r="D53" t="str">
            <v>421010 Mafra</v>
          </cell>
          <cell r="E53" t="str">
            <v>4211 Planalto Norte e Nordeste</v>
          </cell>
          <cell r="F53" t="str">
            <v>42012 Planalto Norte</v>
          </cell>
        </row>
        <row r="54">
          <cell r="A54">
            <v>2379627</v>
          </cell>
          <cell r="B54" t="str">
            <v>HOSPITAL SAMARIA</v>
          </cell>
          <cell r="C54" t="str">
            <v>2379627 HOSPITAL SAMARIA</v>
          </cell>
          <cell r="D54" t="str">
            <v>421480 Rio do Sul</v>
          </cell>
          <cell r="E54" t="str">
            <v>4216 Alto Vale do Itajaí</v>
          </cell>
          <cell r="F54" t="str">
            <v>42004 Alto Vale do Itajaí</v>
          </cell>
        </row>
        <row r="55">
          <cell r="A55">
            <v>2379767</v>
          </cell>
          <cell r="B55" t="str">
            <v>FUNDACAO HOSPITALAR DR JOSE ATHANASIO</v>
          </cell>
          <cell r="C55" t="str">
            <v>2379767 FUNDACAO HOSPITALAR DR JOSE ATHANASIO</v>
          </cell>
          <cell r="D55" t="str">
            <v>420360 Campos Novos</v>
          </cell>
          <cell r="E55" t="str">
            <v>4212 Meio Oeste e Serra Catarinense</v>
          </cell>
          <cell r="F55" t="str">
            <v>42008 Meio Oeste</v>
          </cell>
        </row>
        <row r="56">
          <cell r="A56">
            <v>2379953</v>
          </cell>
          <cell r="B56" t="str">
            <v>CLINICA REVIVER</v>
          </cell>
          <cell r="C56" t="str">
            <v>2379953 CLINICA REVIVER</v>
          </cell>
          <cell r="D56" t="str">
            <v>420680 Ibicaré</v>
          </cell>
          <cell r="E56" t="str">
            <v>4212 Meio Oeste e Serra Catarinense</v>
          </cell>
          <cell r="F56" t="str">
            <v>42008 Meio Oeste</v>
          </cell>
        </row>
        <row r="57">
          <cell r="A57">
            <v>2380129</v>
          </cell>
          <cell r="B57" t="str">
            <v>HOSPITAL SAO LUCAS LTDA</v>
          </cell>
          <cell r="C57" t="str">
            <v>2380129 HOSPITAL SAO LUCAS LTDA</v>
          </cell>
          <cell r="D57" t="str">
            <v>421790 Tangará</v>
          </cell>
          <cell r="E57" t="str">
            <v>4212 Meio Oeste e Serra Catarinense</v>
          </cell>
          <cell r="F57" t="str">
            <v>42009 Alto Vale do R.do Peixe</v>
          </cell>
        </row>
        <row r="58">
          <cell r="A58">
            <v>2380188</v>
          </cell>
          <cell r="B58" t="str">
            <v>HOSPITAL NOSSA SENHORA DA PAZ</v>
          </cell>
          <cell r="C58" t="str">
            <v>2380188 HOSPITAL NOSSA SENHORA DA PAZ</v>
          </cell>
          <cell r="D58" t="str">
            <v>420040 Água Doce</v>
          </cell>
          <cell r="E58" t="str">
            <v>4212 Meio Oeste e Serra Catarinense</v>
          </cell>
          <cell r="F58" t="str">
            <v>42008 Meio Oeste</v>
          </cell>
        </row>
        <row r="59">
          <cell r="A59">
            <v>2380331</v>
          </cell>
          <cell r="B59" t="str">
            <v>HOSPITAL NOSSA SENHORA DAS DORES</v>
          </cell>
          <cell r="C59" t="str">
            <v>2380331 HOSPITAL NOSSA SENHORA DAS DORES</v>
          </cell>
          <cell r="D59" t="str">
            <v>420390 Capinzal</v>
          </cell>
          <cell r="E59" t="str">
            <v>4212 Meio Oeste e Serra Catarinense</v>
          </cell>
          <cell r="F59" t="str">
            <v>42008 Meio Oeste</v>
          </cell>
        </row>
        <row r="60">
          <cell r="A60">
            <v>2385880</v>
          </cell>
          <cell r="B60" t="str">
            <v>HOSPITAL SAO CAMILO</v>
          </cell>
          <cell r="C60" t="str">
            <v>2385880 HOSPITAL SAO CAMILO</v>
          </cell>
          <cell r="D60" t="str">
            <v>420730 Imbituba</v>
          </cell>
          <cell r="E60" t="str">
            <v>4210 Sul</v>
          </cell>
          <cell r="F60" t="str">
            <v>42016 Laguna</v>
          </cell>
        </row>
        <row r="61">
          <cell r="A61">
            <v>2386038</v>
          </cell>
          <cell r="B61" t="str">
            <v>HOSPITAL DE RIO FORTUNA</v>
          </cell>
          <cell r="C61" t="str">
            <v>2386038 HOSPITAL DE RIO FORTUNA</v>
          </cell>
          <cell r="D61" t="str">
            <v>421490 Rio Fortuna</v>
          </cell>
          <cell r="E61" t="str">
            <v>4210 Sul</v>
          </cell>
          <cell r="F61" t="str">
            <v>42016 Laguna</v>
          </cell>
        </row>
        <row r="62">
          <cell r="A62">
            <v>2410834</v>
          </cell>
          <cell r="B62" t="str">
            <v>HOSPITAL ROGACIONISTA EVANGELICO</v>
          </cell>
          <cell r="C62" t="str">
            <v>2410834 HOSPITAL ROGACIONISTA EVANGELICO</v>
          </cell>
          <cell r="D62" t="str">
            <v>420010 Abelardo Luz</v>
          </cell>
          <cell r="E62" t="str">
            <v>4213 Grande Oeste</v>
          </cell>
          <cell r="F62" t="str">
            <v>42003 Xanxerê</v>
          </cell>
        </row>
        <row r="63">
          <cell r="A63">
            <v>2411164</v>
          </cell>
          <cell r="B63" t="str">
            <v>HOSPITAL SANTA LUZIA DE DEOLINDO JOSE BAGGIO</v>
          </cell>
          <cell r="C63" t="str">
            <v>2411164 HOSPITAL SANTA LUZIA DE DEOLINDO JOSE BAGGIO</v>
          </cell>
          <cell r="D63" t="str">
            <v>421340 Ponte Serrada</v>
          </cell>
          <cell r="E63" t="str">
            <v>4213 Grande Oeste</v>
          </cell>
          <cell r="F63" t="str">
            <v>42003 Xanxerê</v>
          </cell>
        </row>
        <row r="64">
          <cell r="A64">
            <v>2411245</v>
          </cell>
          <cell r="B64" t="str">
            <v>ASSOCIACAO HOSPITALAR DE VARGEAO</v>
          </cell>
          <cell r="C64" t="str">
            <v>2411245 ASSOCIACAO HOSPITALAR DE VARGEAO</v>
          </cell>
          <cell r="D64" t="str">
            <v>421910 Vargeão</v>
          </cell>
          <cell r="E64" t="str">
            <v>4213 Grande Oeste</v>
          </cell>
          <cell r="F64" t="str">
            <v>42003 Xanxerê</v>
          </cell>
        </row>
        <row r="65">
          <cell r="A65">
            <v>2411393</v>
          </cell>
          <cell r="B65" t="str">
            <v>HOSPITAL REGIONAL SAO PAULO ASSEC</v>
          </cell>
          <cell r="C65" t="str">
            <v>2411393 HOSPITAL REGIONAL SAO PAULO ASSEC</v>
          </cell>
          <cell r="D65" t="str">
            <v>421950 Xanxerê</v>
          </cell>
          <cell r="E65" t="str">
            <v>4213 Grande Oeste</v>
          </cell>
          <cell r="F65" t="str">
            <v>42003 Xanxerê</v>
          </cell>
        </row>
        <row r="66">
          <cell r="A66">
            <v>2411415</v>
          </cell>
          <cell r="B66" t="str">
            <v>HOSPITAL FREI BRUNO</v>
          </cell>
          <cell r="C66" t="str">
            <v>2411415 HOSPITAL FREI BRUNO</v>
          </cell>
          <cell r="D66" t="str">
            <v>421970 Xaxim</v>
          </cell>
          <cell r="E66" t="str">
            <v>4213 Grande Oeste</v>
          </cell>
          <cell r="F66" t="str">
            <v>42003 Xanxerê</v>
          </cell>
        </row>
        <row r="67">
          <cell r="A67">
            <v>2418177</v>
          </cell>
          <cell r="B67" t="str">
            <v>HOSPITAL SAO FRANCISCO</v>
          </cell>
          <cell r="C67" t="str">
            <v>2418177 HOSPITAL SAO FRANCISCO</v>
          </cell>
          <cell r="D67" t="str">
            <v>421570 Santo Amaro da Imperatriz</v>
          </cell>
          <cell r="E67" t="str">
            <v>4214 Grande Florianópolis</v>
          </cell>
          <cell r="F67" t="str">
            <v>42007 Grande Florianópolis</v>
          </cell>
        </row>
        <row r="68">
          <cell r="A68">
            <v>2418304</v>
          </cell>
          <cell r="B68" t="str">
            <v>HOSPITAL E MATERNIDADE NOSSA SENHORA DA CONCEICAO</v>
          </cell>
          <cell r="C68" t="str">
            <v>2418304 HOSPITAL E MATERNIDADE NOSSA SENHORA DA CONCEICAO</v>
          </cell>
          <cell r="D68" t="str">
            <v>420090 Angelina</v>
          </cell>
          <cell r="E68" t="str">
            <v>4214 Grande Florianópolis</v>
          </cell>
          <cell r="F68" t="str">
            <v>42007 Grande Florianópolis</v>
          </cell>
        </row>
        <row r="69">
          <cell r="A69">
            <v>2418630</v>
          </cell>
          <cell r="B69" t="str">
            <v>HOSPITAL DE ALFREDO WAGNER</v>
          </cell>
          <cell r="C69" t="str">
            <v>2418630 HOSPITAL DE ALFREDO WAGNER</v>
          </cell>
          <cell r="D69" t="str">
            <v>420070 Alfredo Wagner</v>
          </cell>
          <cell r="E69" t="str">
            <v>4214 Grande Florianópolis</v>
          </cell>
          <cell r="F69" t="str">
            <v>42007 Grande Florianópolis</v>
          </cell>
        </row>
        <row r="70">
          <cell r="A70">
            <v>2418967</v>
          </cell>
          <cell r="B70" t="str">
            <v>HOSPITAL MUNICIPAL MONSENHOR JOSE LOCKS</v>
          </cell>
          <cell r="C70" t="str">
            <v>2418967 HOSPITAL MUNICIPAL MONSENHOR JOSE LOCKS</v>
          </cell>
          <cell r="D70" t="str">
            <v>421630 São João Batista</v>
          </cell>
          <cell r="E70" t="str">
            <v>4214 Grande Florianópolis</v>
          </cell>
          <cell r="F70" t="str">
            <v>42007 Grande Florianópolis</v>
          </cell>
        </row>
        <row r="71">
          <cell r="A71">
            <v>2419246</v>
          </cell>
          <cell r="B71" t="str">
            <v>FUNDACAO HOSPITALAR HENRIQUE LAGE</v>
          </cell>
          <cell r="C71" t="str">
            <v>2419246 FUNDACAO HOSPITALAR HENRIQUE LAGE</v>
          </cell>
          <cell r="D71" t="str">
            <v>420960 Lauro Muller</v>
          </cell>
          <cell r="E71" t="str">
            <v>4210 Sul</v>
          </cell>
          <cell r="F71" t="str">
            <v>42015 Carbonífera</v>
          </cell>
        </row>
        <row r="72">
          <cell r="A72">
            <v>2419378</v>
          </cell>
          <cell r="B72" t="str">
            <v>HOSPITAL DE CARIDADE SAO ROQUE</v>
          </cell>
          <cell r="C72" t="str">
            <v>2419378 HOSPITAL DE CARIDADE SAO ROQUE</v>
          </cell>
          <cell r="D72" t="str">
            <v>421120 Morro da Fumaça</v>
          </cell>
          <cell r="E72" t="str">
            <v>4210 Sul</v>
          </cell>
          <cell r="F72" t="str">
            <v>42015 Carbonífera</v>
          </cell>
        </row>
        <row r="73">
          <cell r="A73">
            <v>2419653</v>
          </cell>
          <cell r="B73" t="str">
            <v>HOSPITAL NOSSA SENHORA DA CONCEICAO HNSC</v>
          </cell>
          <cell r="C73" t="str">
            <v>2419653 HOSPITAL NOSSA SENHORA DA CONCEICAO HNSC</v>
          </cell>
          <cell r="D73" t="str">
            <v>421900 Urussanga</v>
          </cell>
          <cell r="E73" t="str">
            <v>4210 Sul</v>
          </cell>
          <cell r="F73" t="str">
            <v>42015 Carbonífera</v>
          </cell>
        </row>
        <row r="74">
          <cell r="A74">
            <v>2420015</v>
          </cell>
          <cell r="B74" t="str">
            <v>FUNDACAO SOCIAL HOSPITALAR DE ICARA</v>
          </cell>
          <cell r="C74" t="str">
            <v>2420015 FUNDACAO SOCIAL HOSPITALAR DE ICARA</v>
          </cell>
          <cell r="D74" t="str">
            <v>420700 Içara</v>
          </cell>
          <cell r="E74" t="str">
            <v>4210 Sul</v>
          </cell>
          <cell r="F74" t="str">
            <v>42015 Carbonífera</v>
          </cell>
        </row>
        <row r="75">
          <cell r="A75">
            <v>2436450</v>
          </cell>
          <cell r="B75" t="str">
            <v>HOSPITAL REGIONAL HANS DIETER SCHMIDT</v>
          </cell>
          <cell r="C75" t="str">
            <v>2436450 HOSPITAL REGIONAL HANS DIETER SCHMIDT</v>
          </cell>
          <cell r="D75" t="str">
            <v>420910 Joinville</v>
          </cell>
          <cell r="E75" t="str">
            <v>4211 Planalto Norte e Nordeste</v>
          </cell>
          <cell r="F75" t="str">
            <v>42011 Nordeste</v>
          </cell>
        </row>
        <row r="76">
          <cell r="A76">
            <v>2436469</v>
          </cell>
          <cell r="B76" t="str">
            <v>HOSPITAL MUNICIPAL SAO JOSE</v>
          </cell>
          <cell r="C76" t="str">
            <v>2436469 HOSPITAL MUNICIPAL SAO JOSE</v>
          </cell>
          <cell r="D76" t="str">
            <v>420910 Joinville</v>
          </cell>
          <cell r="E76" t="str">
            <v>4211 Planalto Norte e Nordeste</v>
          </cell>
          <cell r="F76" t="str">
            <v>42011 Nordeste</v>
          </cell>
        </row>
        <row r="77">
          <cell r="A77">
            <v>2436477</v>
          </cell>
          <cell r="B77" t="str">
            <v>MATERNIDADE DARCY VARGAS</v>
          </cell>
          <cell r="C77" t="str">
            <v>2436477 MATERNIDADE DARCY VARGAS</v>
          </cell>
          <cell r="D77" t="str">
            <v>420910 Joinville</v>
          </cell>
          <cell r="E77" t="str">
            <v>4211 Planalto Norte e Nordeste</v>
          </cell>
          <cell r="F77" t="str">
            <v>42011 Nordeste</v>
          </cell>
        </row>
        <row r="78">
          <cell r="A78">
            <v>2490935</v>
          </cell>
          <cell r="B78" t="str">
            <v>HOSPITAL FELIX DA COSTA GOMES</v>
          </cell>
          <cell r="C78" t="str">
            <v>2490935 HOSPITAL FELIX DA COSTA GOMES</v>
          </cell>
          <cell r="D78" t="str">
            <v>421830 Três Barras</v>
          </cell>
          <cell r="E78" t="str">
            <v>4211 Planalto Norte e Nordeste</v>
          </cell>
          <cell r="F78" t="str">
            <v>42012 Planalto Norte</v>
          </cell>
        </row>
        <row r="79">
          <cell r="A79">
            <v>2491249</v>
          </cell>
          <cell r="B79" t="str">
            <v>HOSPITAL SANTA CRUZ DE CANOINHAS</v>
          </cell>
          <cell r="C79" t="str">
            <v>2491249 HOSPITAL SANTA CRUZ DE CANOINHAS</v>
          </cell>
          <cell r="D79" t="str">
            <v>420380 Canoinhas</v>
          </cell>
          <cell r="E79" t="str">
            <v>4211 Planalto Norte e Nordeste</v>
          </cell>
          <cell r="F79" t="str">
            <v>42012 Planalto Norte</v>
          </cell>
        </row>
        <row r="80">
          <cell r="A80">
            <v>2491311</v>
          </cell>
          <cell r="B80" t="str">
            <v>HOSPITAL MUNICIPAL BOM JESUS</v>
          </cell>
          <cell r="C80" t="str">
            <v>2491311 HOSPITAL MUNICIPAL BOM JESUS</v>
          </cell>
          <cell r="D80" t="str">
            <v>420790 Irineópolis</v>
          </cell>
          <cell r="E80" t="str">
            <v>4211 Planalto Norte e Nordeste</v>
          </cell>
          <cell r="F80" t="str">
            <v>42012 Planalto Norte</v>
          </cell>
        </row>
        <row r="81">
          <cell r="A81">
            <v>2491710</v>
          </cell>
          <cell r="B81" t="str">
            <v>HOSPITAL NOSSA SENHORA DA CONCEICAO</v>
          </cell>
          <cell r="C81" t="str">
            <v>2491710 HOSPITAL NOSSA SENHORA DA CONCEICAO</v>
          </cell>
          <cell r="D81" t="str">
            <v>421870 Tubarão</v>
          </cell>
          <cell r="E81" t="str">
            <v>4210 Sul</v>
          </cell>
          <cell r="F81" t="str">
            <v>42016 Laguna</v>
          </cell>
        </row>
        <row r="82">
          <cell r="A82">
            <v>2492342</v>
          </cell>
          <cell r="B82" t="str">
            <v>HOSPITAL SANTO ANTONIO GUARAMIRIM</v>
          </cell>
          <cell r="C82" t="str">
            <v>2492342 HOSPITAL SANTO ANTONIO GUARAMIRIM</v>
          </cell>
          <cell r="D82" t="str">
            <v>420650 Guaramirim</v>
          </cell>
          <cell r="E82" t="str">
            <v>4211 Planalto Norte e Nordeste</v>
          </cell>
          <cell r="F82" t="str">
            <v>Vale do Itapocú</v>
          </cell>
        </row>
        <row r="83">
          <cell r="A83">
            <v>2504316</v>
          </cell>
          <cell r="B83" t="str">
            <v>SOCIEDADE MAE DA DIVINA PROVIDENCIAHOSP N SRA DOS PRAZERES</v>
          </cell>
          <cell r="C83" t="str">
            <v>2504316 SOCIEDADE MAE DA DIVINA PROVIDENCIAHOSP N SRA DOS PRAZERES</v>
          </cell>
          <cell r="D83" t="str">
            <v>420930 Lages</v>
          </cell>
          <cell r="E83" t="str">
            <v>4212 Meio Oeste e Serra Catarinense</v>
          </cell>
          <cell r="F83" t="str">
            <v>42013 Serra Catarinense</v>
          </cell>
        </row>
        <row r="84">
          <cell r="A84">
            <v>2504332</v>
          </cell>
          <cell r="B84" t="str">
            <v>HOSPITAL GERAL E MATERNIDADE TEREZA RAMOS</v>
          </cell>
          <cell r="C84" t="str">
            <v>2504332 HOSPITAL GERAL E MATERNIDADE TEREZA RAMOS</v>
          </cell>
          <cell r="D84" t="str">
            <v>420930 Lages</v>
          </cell>
          <cell r="E84" t="str">
            <v>4212 Meio Oeste e Serra Catarinense</v>
          </cell>
          <cell r="F84" t="str">
            <v>42013 Serra Catarinense</v>
          </cell>
        </row>
        <row r="85">
          <cell r="A85">
            <v>2513838</v>
          </cell>
          <cell r="B85" t="str">
            <v>HOSPITAL E MATERNIDADE RIO DO TESTO</v>
          </cell>
          <cell r="C85" t="str">
            <v>2513838 HOSPITAL E MATERNIDADE RIO DO TESTO</v>
          </cell>
          <cell r="D85" t="str">
            <v>421320 Pomerode</v>
          </cell>
          <cell r="E85" t="str">
            <v>4216 Alto Vale do Itajaí</v>
          </cell>
          <cell r="F85" t="str">
            <v>42006 Médio Vale do Itajai</v>
          </cell>
        </row>
        <row r="86">
          <cell r="A86">
            <v>2521296</v>
          </cell>
          <cell r="B86" t="str">
            <v>HOSPITAL BETHESDA</v>
          </cell>
          <cell r="C86" t="str">
            <v>2521296 HOSPITAL BETHESDA</v>
          </cell>
          <cell r="D86" t="str">
            <v>420910 Joinville</v>
          </cell>
          <cell r="E86" t="str">
            <v>4211 Planalto Norte e Nordeste</v>
          </cell>
          <cell r="F86" t="str">
            <v>42011 Nordeste</v>
          </cell>
        </row>
        <row r="87">
          <cell r="A87">
            <v>2521385</v>
          </cell>
          <cell r="B87" t="str">
            <v>HOSPITAL DONA HELENA</v>
          </cell>
          <cell r="C87" t="str">
            <v>2521385 HOSPITAL DONA HELENA</v>
          </cell>
          <cell r="D87" t="str">
            <v>420910 Joinville</v>
          </cell>
          <cell r="E87" t="str">
            <v>4211 Planalto Norte e Nordeste</v>
          </cell>
          <cell r="F87" t="str">
            <v>42011 Nordeste</v>
          </cell>
        </row>
        <row r="88">
          <cell r="A88">
            <v>2521431</v>
          </cell>
          <cell r="B88" t="str">
            <v>CENTRO HOSPITALAR UNIMED</v>
          </cell>
          <cell r="C88" t="str">
            <v>2521431 CENTRO HOSPITALAR UNIMED</v>
          </cell>
          <cell r="D88" t="str">
            <v>420910 Joinville</v>
          </cell>
          <cell r="E88" t="str">
            <v>4211 Planalto Norte e Nordeste</v>
          </cell>
          <cell r="F88" t="str">
            <v>42011 Nordeste</v>
          </cell>
        </row>
        <row r="89">
          <cell r="A89">
            <v>2521695</v>
          </cell>
          <cell r="B89" t="str">
            <v>HOSPITAL RIO NEGRINHO</v>
          </cell>
          <cell r="C89" t="str">
            <v>2521695 HOSPITAL RIO NEGRINHO</v>
          </cell>
          <cell r="D89" t="str">
            <v>421500 Rio Negrinho</v>
          </cell>
          <cell r="E89" t="str">
            <v>4211 Planalto Norte e Nordeste</v>
          </cell>
          <cell r="F89" t="str">
            <v>42012 Planalto Norte</v>
          </cell>
        </row>
        <row r="90">
          <cell r="A90">
            <v>2521792</v>
          </cell>
          <cell r="B90" t="str">
            <v>HOSPITAL E MATERNIDADE SAGRADA FAMILIA</v>
          </cell>
          <cell r="C90" t="str">
            <v>2521792 HOSPITAL E MATERNIDADE SAGRADA FAMILIA</v>
          </cell>
          <cell r="D90" t="str">
            <v>421580 São Bento do Sul</v>
          </cell>
          <cell r="E90" t="str">
            <v>4211 Planalto Norte e Nordeste</v>
          </cell>
          <cell r="F90" t="str">
            <v>42012 Planalto Norte</v>
          </cell>
        </row>
        <row r="91">
          <cell r="A91">
            <v>2521873</v>
          </cell>
          <cell r="B91" t="str">
            <v>HOSPITAL BEATRIZ RAMOS</v>
          </cell>
          <cell r="C91" t="str">
            <v>2521873 HOSPITAL BEATRIZ RAMOS</v>
          </cell>
          <cell r="D91" t="str">
            <v>420750 Indaial</v>
          </cell>
          <cell r="E91" t="str">
            <v>4216 Alto Vale do Itajaí</v>
          </cell>
          <cell r="F91" t="str">
            <v>42006 Médio Vale do Itajai</v>
          </cell>
        </row>
        <row r="92">
          <cell r="A92">
            <v>2522209</v>
          </cell>
          <cell r="B92" t="str">
            <v>HOSPITAL MISERICORDIA</v>
          </cell>
          <cell r="C92" t="str">
            <v>2522209 HOSPITAL MISERICORDIA</v>
          </cell>
          <cell r="D92" t="str">
            <v>420240 Blumenau</v>
          </cell>
          <cell r="E92" t="str">
            <v>4216 Alto Vale do Itajaí</v>
          </cell>
          <cell r="F92" t="str">
            <v>42006 Médio Vale do Itajai</v>
          </cell>
        </row>
        <row r="93">
          <cell r="A93">
            <v>2522411</v>
          </cell>
          <cell r="B93" t="str">
            <v>HOSPITAL AZAMBUJA</v>
          </cell>
          <cell r="C93" t="str">
            <v>2522411 HOSPITAL AZAMBUJA</v>
          </cell>
          <cell r="D93" t="str">
            <v>420290 Brusque</v>
          </cell>
          <cell r="E93" t="str">
            <v>4216 Alto Vale do Itajaí</v>
          </cell>
          <cell r="F93" t="str">
            <v>42006 Médio Vale do Itajai</v>
          </cell>
        </row>
        <row r="94">
          <cell r="A94">
            <v>2522489</v>
          </cell>
          <cell r="B94" t="str">
            <v>ASSOCIACAO HOSPITAL E MATERNIDADE DOM JOAQUIM</v>
          </cell>
          <cell r="C94" t="str">
            <v>2522489 ASSOCIACAO HOSPITAL E MATERNIDADE DOM JOAQUIM</v>
          </cell>
          <cell r="D94" t="str">
            <v>420290 Brusque</v>
          </cell>
          <cell r="E94" t="str">
            <v>4216 Alto Vale do Itajaí</v>
          </cell>
          <cell r="F94" t="str">
            <v>42006 Médio Vale do Itajai</v>
          </cell>
        </row>
        <row r="95">
          <cell r="A95">
            <v>2522691</v>
          </cell>
          <cell r="B95" t="str">
            <v>HOSPITAL E MATERNIDADE MARIETA KONDER BORNHAUSEN</v>
          </cell>
          <cell r="C95" t="str">
            <v>2522691 HOSPITAL E MATERNIDADE MARIETA KONDER BORNHAUSEN</v>
          </cell>
          <cell r="D95" t="str">
            <v>420820 Itajaí</v>
          </cell>
          <cell r="E95" t="str">
            <v>4215 Foz do Rio Itajaí</v>
          </cell>
          <cell r="F95" t="str">
            <v>42005 Foz do Rio Itajaí</v>
          </cell>
        </row>
        <row r="96">
          <cell r="A96">
            <v>2537192</v>
          </cell>
          <cell r="B96" t="str">
            <v>HOSPITAL E MATERNIDADE OASE</v>
          </cell>
          <cell r="C96" t="str">
            <v>2537192 HOSPITAL E MATERNIDADE OASE</v>
          </cell>
          <cell r="D96" t="str">
            <v>421820 Timbó</v>
          </cell>
          <cell r="E96" t="str">
            <v>4216 Alto Vale do Itajaí</v>
          </cell>
          <cell r="F96" t="str">
            <v>42006 Médio Vale do Itajai</v>
          </cell>
        </row>
        <row r="97">
          <cell r="A97">
            <v>2537397</v>
          </cell>
          <cell r="B97" t="str">
            <v>HOSPITAL UNIMED CHAPECO</v>
          </cell>
          <cell r="C97" t="str">
            <v>2537397 HOSPITAL UNIMED CHAPECO</v>
          </cell>
          <cell r="D97" t="str">
            <v>420420 Chapecó</v>
          </cell>
          <cell r="E97" t="str">
            <v>4213 Grande Oeste</v>
          </cell>
          <cell r="F97" t="str">
            <v>42002 Oeste</v>
          </cell>
        </row>
        <row r="98">
          <cell r="A98">
            <v>2537788</v>
          </cell>
          <cell r="B98" t="str">
            <v>HOSPITAL REGIONAL DO OESTE</v>
          </cell>
          <cell r="C98" t="str">
            <v>2537788 HOSPITAL REGIONAL DO OESTE</v>
          </cell>
          <cell r="D98" t="str">
            <v>420420 Chapecó</v>
          </cell>
          <cell r="E98" t="str">
            <v>4213 Grande Oeste</v>
          </cell>
          <cell r="F98" t="str">
            <v>42002 Oeste</v>
          </cell>
        </row>
        <row r="99">
          <cell r="A99">
            <v>2537826</v>
          </cell>
          <cell r="B99" t="str">
            <v>HOSPITAL DE PINHALZINHO</v>
          </cell>
          <cell r="C99" t="str">
            <v>2537826 HOSPITAL DE PINHALZINHO</v>
          </cell>
          <cell r="D99" t="str">
            <v>421290 Pinhalzinho</v>
          </cell>
          <cell r="E99" t="str">
            <v>4213 Grande Oeste</v>
          </cell>
          <cell r="F99" t="str">
            <v>42002 Oeste</v>
          </cell>
        </row>
        <row r="100">
          <cell r="A100">
            <v>2537850</v>
          </cell>
          <cell r="B100" t="str">
            <v>HOSPITAL SANTO ANTONIO CAMPO ERE</v>
          </cell>
          <cell r="C100" t="str">
            <v>2537850 HOSPITAL SANTO ANTONIO CAMPO ERE</v>
          </cell>
          <cell r="D100" t="str">
            <v>420350 Campo Erê</v>
          </cell>
          <cell r="E100" t="str">
            <v>4213 Grande Oeste</v>
          </cell>
          <cell r="F100" t="str">
            <v>42003 Xanxerê</v>
          </cell>
        </row>
        <row r="101">
          <cell r="A101">
            <v>2537958</v>
          </cell>
          <cell r="B101" t="str">
            <v>HOSPITAL NOSSA SENHORA DA SAUDE CORONEL FREITAS</v>
          </cell>
          <cell r="C101" t="str">
            <v>2537958 HOSPITAL NOSSA SENHORA DA SAUDE CORONEL FREITAS</v>
          </cell>
          <cell r="D101" t="str">
            <v>420440 Coronel Freitas</v>
          </cell>
          <cell r="E101" t="str">
            <v>4213 Grande Oeste</v>
          </cell>
          <cell r="F101" t="str">
            <v>42002 Oeste</v>
          </cell>
        </row>
        <row r="102">
          <cell r="A102">
            <v>2538083</v>
          </cell>
          <cell r="B102" t="str">
            <v>HOSPITAL CAIBI</v>
          </cell>
          <cell r="C102" t="str">
            <v>2538083 HOSPITAL CAIBI</v>
          </cell>
          <cell r="D102" t="str">
            <v>420310 Caibi</v>
          </cell>
          <cell r="E102" t="str">
            <v>4213 Grande Oeste</v>
          </cell>
          <cell r="F102" t="str">
            <v>42002 Oeste</v>
          </cell>
        </row>
        <row r="103">
          <cell r="A103">
            <v>2538148</v>
          </cell>
          <cell r="B103" t="str">
            <v>HOSPITAL NOVA ERECHIM</v>
          </cell>
          <cell r="C103" t="str">
            <v>2538148 HOSPITAL NOVA ERECHIM</v>
          </cell>
          <cell r="D103" t="str">
            <v>421140 Nova Erechim</v>
          </cell>
          <cell r="E103" t="str">
            <v>4213 Grande Oeste</v>
          </cell>
          <cell r="F103" t="str">
            <v>42002 Oeste</v>
          </cell>
        </row>
        <row r="104">
          <cell r="A104">
            <v>2538180</v>
          </cell>
          <cell r="B104" t="str">
            <v>HOSPITAL SAO JOSE DE MARAVILHA</v>
          </cell>
          <cell r="C104" t="str">
            <v>2538180 HOSPITAL SAO JOSE DE MARAVILHA</v>
          </cell>
          <cell r="D104" t="str">
            <v>421050 Maravilha</v>
          </cell>
          <cell r="E104" t="str">
            <v>4213 Grande Oeste</v>
          </cell>
          <cell r="F104" t="str">
            <v>42001 Extremo Oeste</v>
          </cell>
        </row>
        <row r="105">
          <cell r="A105">
            <v>2538229</v>
          </cell>
          <cell r="B105" t="str">
            <v>HOSPITAL SAUDADES</v>
          </cell>
          <cell r="C105" t="str">
            <v>2538229 HOSPITAL SAUDADES</v>
          </cell>
          <cell r="D105" t="str">
            <v>421730 Saudades</v>
          </cell>
          <cell r="E105" t="str">
            <v>4213 Grande Oeste</v>
          </cell>
          <cell r="F105" t="str">
            <v>42001 Extremo Oeste</v>
          </cell>
        </row>
        <row r="106">
          <cell r="A106">
            <v>2538342</v>
          </cell>
          <cell r="B106" t="str">
            <v>HOSPITAL SAO BERNARDO</v>
          </cell>
          <cell r="C106" t="str">
            <v>2538342 HOSPITAL SAO BERNARDO</v>
          </cell>
          <cell r="D106" t="str">
            <v>421420 Quilombo</v>
          </cell>
          <cell r="E106" t="str">
            <v>4213 Grande Oeste</v>
          </cell>
          <cell r="F106" t="str">
            <v>42002 Oeste</v>
          </cell>
        </row>
        <row r="107">
          <cell r="A107">
            <v>2538571</v>
          </cell>
          <cell r="B107" t="str">
            <v>ASSOCIACAO HOSPITALAR PE JOAO BERTHIER</v>
          </cell>
          <cell r="C107" t="str">
            <v>2538571 ASSOCIACAO HOSPITALAR PE JOAO BERTHIER</v>
          </cell>
          <cell r="D107" t="str">
            <v>421600 São Carlos</v>
          </cell>
          <cell r="E107" t="str">
            <v>4213 Grande Oeste</v>
          </cell>
          <cell r="F107" t="str">
            <v>42002 Oeste</v>
          </cell>
        </row>
        <row r="108">
          <cell r="A108">
            <v>2543044</v>
          </cell>
          <cell r="B108" t="str">
            <v>HOSPITAL DE CARIDADE SAO BRAZ</v>
          </cell>
          <cell r="C108" t="str">
            <v>2543044 HOSPITAL DE CARIDADE SAO BRAZ</v>
          </cell>
          <cell r="D108" t="str">
            <v>421360 Porto União</v>
          </cell>
          <cell r="E108" t="str">
            <v>4211 Planalto Norte e Nordeste</v>
          </cell>
          <cell r="F108" t="str">
            <v>42012 Planalto Norte</v>
          </cell>
        </row>
        <row r="109">
          <cell r="A109">
            <v>2543079</v>
          </cell>
          <cell r="B109" t="str">
            <v>HOSPITAL MUNICIPAL SAO LUCAS</v>
          </cell>
          <cell r="C109" t="str">
            <v>2543079 HOSPITAL MUNICIPAL SAO LUCAS</v>
          </cell>
          <cell r="D109" t="str">
            <v>421030 Major Vieira</v>
          </cell>
          <cell r="E109" t="str">
            <v>4211 Planalto Norte e Nordeste</v>
          </cell>
          <cell r="F109" t="str">
            <v>42012 Planalto Norte</v>
          </cell>
        </row>
        <row r="110">
          <cell r="A110">
            <v>2550881</v>
          </cell>
          <cell r="B110" t="str">
            <v>FUNDACAO MEDICO SOCIAL RURAL DE SAO MARTINHO</v>
          </cell>
          <cell r="C110" t="str">
            <v>2550881 FUNDACAO MEDICO SOCIAL RURAL DE SAO MARTINHO</v>
          </cell>
          <cell r="D110" t="str">
            <v>421710 São Martinho</v>
          </cell>
          <cell r="E110" t="str">
            <v>4210 Sul</v>
          </cell>
          <cell r="F110" t="str">
            <v>42016 Laguna</v>
          </cell>
        </row>
        <row r="111">
          <cell r="A111">
            <v>2550938</v>
          </cell>
          <cell r="B111" t="str">
            <v>HOSPITAL SANTO ANTONIO HSA</v>
          </cell>
          <cell r="C111" t="str">
            <v>2550938 HOSPITAL SANTO ANTONIO HSA</v>
          </cell>
          <cell r="D111" t="str">
            <v>420150 Armazém</v>
          </cell>
          <cell r="E111" t="str">
            <v>4210 Sul</v>
          </cell>
          <cell r="F111" t="str">
            <v>42016 Laguna</v>
          </cell>
        </row>
        <row r="112">
          <cell r="A112">
            <v>2550962</v>
          </cell>
          <cell r="B112" t="str">
            <v>HOSPITAL DE CARIDADE DE JAGUARUNA</v>
          </cell>
          <cell r="C112" t="str">
            <v>2550962 HOSPITAL DE CARIDADE DE JAGUARUNA</v>
          </cell>
          <cell r="D112" t="str">
            <v>420880 Jaguaruna</v>
          </cell>
          <cell r="E112" t="str">
            <v>4210 Sul</v>
          </cell>
          <cell r="F112" t="str">
            <v>42016 Laguna</v>
          </cell>
        </row>
        <row r="113">
          <cell r="A113">
            <v>2553066</v>
          </cell>
          <cell r="B113" t="str">
            <v>HOSPITAL DE MODELO</v>
          </cell>
          <cell r="C113" t="str">
            <v>2553066 HOSPITAL DE MODELO</v>
          </cell>
          <cell r="D113" t="str">
            <v>421090 Modelo</v>
          </cell>
          <cell r="E113" t="str">
            <v>4213 Grande Oeste</v>
          </cell>
          <cell r="F113" t="str">
            <v>42001 Extremo Oeste</v>
          </cell>
        </row>
        <row r="114">
          <cell r="A114">
            <v>2553155</v>
          </cell>
          <cell r="B114" t="str">
            <v>HOSPITAL DA FUNDACAO</v>
          </cell>
          <cell r="C114" t="str">
            <v>2553155 HOSPITAL DA FUNDACAO</v>
          </cell>
          <cell r="D114" t="str">
            <v>421690 São Lourenço do Oeste</v>
          </cell>
          <cell r="E114" t="str">
            <v>4213 Grande Oeste</v>
          </cell>
          <cell r="F114" t="str">
            <v>42003 Xanxerê</v>
          </cell>
        </row>
        <row r="115">
          <cell r="A115">
            <v>2553163</v>
          </cell>
          <cell r="B115" t="str">
            <v>FUNDACAO MEDICO ASSISTENCIAL DO TRABALHADOR RURAL</v>
          </cell>
          <cell r="C115" t="str">
            <v>2553163 FUNDACAO MEDICO ASSISTENCIAL DO TRABALHADOR RURAL</v>
          </cell>
          <cell r="D115" t="str">
            <v>420410 Caxambu do Sul</v>
          </cell>
          <cell r="E115" t="str">
            <v>4213 Grande Oeste</v>
          </cell>
          <cell r="F115" t="str">
            <v>42002 Oeste</v>
          </cell>
        </row>
        <row r="116">
          <cell r="A116">
            <v>2555646</v>
          </cell>
          <cell r="B116" t="str">
            <v>HOSPITAL REGIONAL DE SAO JOSE DRHOMERO MIRANDA GOMES</v>
          </cell>
          <cell r="C116" t="str">
            <v>2555646 HOSPITAL REGIONAL DE SAO JOSE DRHOMERO MIRANDA GOMES</v>
          </cell>
          <cell r="D116" t="str">
            <v>421660 São José</v>
          </cell>
          <cell r="E116" t="str">
            <v>4214 Grande Florianópolis</v>
          </cell>
          <cell r="F116" t="str">
            <v>42007 Grande Florianópolis</v>
          </cell>
        </row>
        <row r="117">
          <cell r="A117">
            <v>2555840</v>
          </cell>
          <cell r="B117" t="str">
            <v>FUNDACAO HOSPITALAR SANTA OTILIA</v>
          </cell>
          <cell r="C117" t="str">
            <v>2555840 FUNDACAO HOSPITALAR SANTA OTILIA</v>
          </cell>
          <cell r="D117" t="str">
            <v>421170 Orleans</v>
          </cell>
          <cell r="E117" t="str">
            <v>4210 Sul</v>
          </cell>
          <cell r="F117" t="str">
            <v>42015 Carbonífera</v>
          </cell>
        </row>
        <row r="118">
          <cell r="A118">
            <v>2557975</v>
          </cell>
          <cell r="B118" t="str">
            <v>HOSPITAL SAO JORGE LTDA</v>
          </cell>
          <cell r="C118" t="str">
            <v>2557975 HOSPITAL SAO JORGE LTDA</v>
          </cell>
          <cell r="D118" t="str">
            <v>420780 Irani</v>
          </cell>
          <cell r="E118" t="str">
            <v>4212 Meio Oeste e Serra Catarinense</v>
          </cell>
          <cell r="F118" t="str">
            <v>42010 Alto Ururguai Catarinense</v>
          </cell>
        </row>
        <row r="119">
          <cell r="A119">
            <v>2558017</v>
          </cell>
          <cell r="B119" t="str">
            <v>HOSPITAL DE CARIDADE S B J DOS PASSOS</v>
          </cell>
          <cell r="C119" t="str">
            <v>2558017 HOSPITAL DE CARIDADE S B J DOS PASSOS</v>
          </cell>
          <cell r="D119" t="str">
            <v>420940 Laguna</v>
          </cell>
          <cell r="E119" t="str">
            <v>4210 Sul</v>
          </cell>
          <cell r="F119" t="str">
            <v>42016 Laguna</v>
          </cell>
        </row>
        <row r="120">
          <cell r="A120">
            <v>2558246</v>
          </cell>
          <cell r="B120" t="str">
            <v>HOSPITAL SANTA ISABEL</v>
          </cell>
          <cell r="C120" t="str">
            <v>2558246 HOSPITAL SANTA ISABEL</v>
          </cell>
          <cell r="D120" t="str">
            <v>420240 Blumenau</v>
          </cell>
          <cell r="E120" t="str">
            <v>4216 Alto Vale do Itajaí</v>
          </cell>
          <cell r="F120" t="str">
            <v>42006 Médio Vale do Itajai</v>
          </cell>
        </row>
        <row r="121">
          <cell r="A121">
            <v>2558254</v>
          </cell>
          <cell r="B121" t="str">
            <v>HOSPITAL SANTO ANTONIO</v>
          </cell>
          <cell r="C121" t="str">
            <v>2558254 HOSPITAL SANTO ANTONIO</v>
          </cell>
          <cell r="D121" t="str">
            <v>420240 Blumenau</v>
          </cell>
          <cell r="E121" t="str">
            <v>4216 Alto Vale do Itajaí</v>
          </cell>
          <cell r="F121" t="str">
            <v>42006 Médio Vale do Itajai</v>
          </cell>
        </row>
        <row r="122">
          <cell r="A122">
            <v>2560771</v>
          </cell>
          <cell r="B122" t="str">
            <v>HOSPITAL UNIVERSITARIO SANTA TEREZINHA</v>
          </cell>
          <cell r="C122" t="str">
            <v>2560771 HOSPITAL UNIVERSITARIO SANTA TEREZINHA</v>
          </cell>
          <cell r="D122" t="str">
            <v>420900 Joaçaba</v>
          </cell>
          <cell r="E122" t="str">
            <v>4212 Meio Oeste e Serra Catarinense</v>
          </cell>
          <cell r="F122" t="str">
            <v>42008 Meio Oeste</v>
          </cell>
        </row>
        <row r="123">
          <cell r="A123">
            <v>2566893</v>
          </cell>
          <cell r="B123" t="str">
            <v>HOSPITAL AMERICO CAETANO DO AMARAL</v>
          </cell>
          <cell r="C123" t="str">
            <v>2566893 HOSPITAL AMERICO CAETANO DO AMARAL</v>
          </cell>
          <cell r="D123" t="str">
            <v>420250 Bom Jardim da Serra</v>
          </cell>
          <cell r="E123" t="str">
            <v>4212 Meio Oeste e Serra Catarinense</v>
          </cell>
          <cell r="F123" t="str">
            <v>42013 Serra Catarinense</v>
          </cell>
        </row>
        <row r="124">
          <cell r="A124">
            <v>2568713</v>
          </cell>
          <cell r="B124" t="str">
            <v>HOSPITAL REGIONAL ALTO VALE</v>
          </cell>
          <cell r="C124" t="str">
            <v>2568713 HOSPITAL REGIONAL ALTO VALE</v>
          </cell>
          <cell r="D124" t="str">
            <v>421480 Rio do Sul</v>
          </cell>
          <cell r="E124" t="str">
            <v>4216 Alto Vale do Itajaí</v>
          </cell>
          <cell r="F124" t="str">
            <v>42004 Alto Vale do Itajaí</v>
          </cell>
        </row>
        <row r="125">
          <cell r="A125">
            <v>2588897</v>
          </cell>
          <cell r="B125" t="str">
            <v>FUNDACAO HOSPITALAR DE IMBUIA</v>
          </cell>
          <cell r="C125" t="str">
            <v>2588897 FUNDACAO HOSPITALAR DE IMBUIA</v>
          </cell>
          <cell r="D125" t="str">
            <v>420740 Imbuia</v>
          </cell>
          <cell r="E125" t="str">
            <v>4216 Alto Vale do Itajaí</v>
          </cell>
          <cell r="F125" t="str">
            <v>42004 Alto Vale do Itajaí</v>
          </cell>
        </row>
        <row r="126">
          <cell r="A126">
            <v>2594277</v>
          </cell>
          <cell r="B126" t="str">
            <v>HOSPITAL MATERNO INFANTIL SANTA CATARINA</v>
          </cell>
          <cell r="C126" t="str">
            <v>2594277 HOSPITAL MATERNO INFANTIL SANTA CATARINA</v>
          </cell>
          <cell r="D126" t="str">
            <v>420460 Criciúma</v>
          </cell>
          <cell r="E126" t="str">
            <v>4210 Sul</v>
          </cell>
          <cell r="F126" t="str">
            <v>42015 Carbonífera</v>
          </cell>
        </row>
        <row r="127">
          <cell r="A127">
            <v>2596784</v>
          </cell>
          <cell r="B127" t="str">
            <v>FUNDACAO HOSPITALAR MUNICIPAL DE CANELINHA</v>
          </cell>
          <cell r="C127" t="str">
            <v>2596784 FUNDACAO HOSPITALAR MUNICIPAL DE CANELINHA</v>
          </cell>
          <cell r="D127" t="str">
            <v>420370 Canelinha</v>
          </cell>
          <cell r="E127" t="str">
            <v>4214 Grande Florianópolis</v>
          </cell>
          <cell r="F127" t="str">
            <v>42007 Grande Florianópolis</v>
          </cell>
        </row>
        <row r="128">
          <cell r="A128">
            <v>2596792</v>
          </cell>
          <cell r="B128" t="str">
            <v>HOSPITAL DE SAO BONIFACIO</v>
          </cell>
          <cell r="C128" t="str">
            <v>2596792 HOSPITAL DE SAO BONIFACIO</v>
          </cell>
          <cell r="D128" t="str">
            <v>421590 São Bonifácio</v>
          </cell>
          <cell r="E128" t="str">
            <v>4214 Grande Florianópolis</v>
          </cell>
          <cell r="F128" t="str">
            <v>42007 Grande Florianópolis</v>
          </cell>
        </row>
        <row r="129">
          <cell r="A129">
            <v>2626659</v>
          </cell>
          <cell r="B129" t="str">
            <v>HOSPITAL SAO JOSE E MATERNIDADE CHIQUINHA GALLOTTI</v>
          </cell>
          <cell r="C129" t="str">
            <v>2626659 HOSPITAL SAO JOSE E MATERNIDADE CHIQUINHA GALLOTTI</v>
          </cell>
          <cell r="D129" t="str">
            <v>421800 Tijucas</v>
          </cell>
          <cell r="E129" t="str">
            <v>4214 Grande Florianópolis</v>
          </cell>
          <cell r="F129" t="str">
            <v>42007 Grande Florianópolis</v>
          </cell>
        </row>
        <row r="130">
          <cell r="A130">
            <v>2626667</v>
          </cell>
          <cell r="B130" t="str">
            <v>HOSPITAL CUNHA PORA</v>
          </cell>
          <cell r="C130" t="str">
            <v>2626667 HOSPITAL CUNHA PORA</v>
          </cell>
          <cell r="D130" t="str">
            <v>420470 Cunha Porã</v>
          </cell>
          <cell r="E130" t="str">
            <v>4213 Grande Oeste</v>
          </cell>
          <cell r="F130" t="str">
            <v>42002 Oeste</v>
          </cell>
        </row>
        <row r="131">
          <cell r="A131">
            <v>2652099</v>
          </cell>
          <cell r="B131" t="str">
            <v>HOSPITAL SAO CRISTOVAO</v>
          </cell>
          <cell r="C131" t="str">
            <v>2652099 HOSPITAL SAO CRISTOVAO</v>
          </cell>
          <cell r="D131" t="str">
            <v>420530 Faxinal dos Guedes</v>
          </cell>
          <cell r="E131" t="str">
            <v>4213 Grande Oeste</v>
          </cell>
          <cell r="F131" t="str">
            <v>42003 Xanxerê</v>
          </cell>
        </row>
        <row r="132">
          <cell r="A132">
            <v>2658372</v>
          </cell>
          <cell r="B132" t="str">
            <v>HOSPITAL MUNICIPAL DE DIONISIO CERQUEIRA</v>
          </cell>
          <cell r="C132" t="str">
            <v>2658372 HOSPITAL MUNICIPAL DE DIONISIO CERQUEIRA</v>
          </cell>
          <cell r="D132" t="str">
            <v>420500 Dionísio Cerqueira</v>
          </cell>
          <cell r="E132" t="str">
            <v>4213 Grande Oeste</v>
          </cell>
          <cell r="F132" t="str">
            <v>42001 Extremo Oeste</v>
          </cell>
        </row>
        <row r="133">
          <cell r="A133">
            <v>2662914</v>
          </cell>
          <cell r="B133" t="str">
            <v>HOSPITAL INFANTIL SEARA DO BEM</v>
          </cell>
          <cell r="C133" t="str">
            <v>2662914 HOSPITAL INFANTIL SEARA DO BEM</v>
          </cell>
          <cell r="D133" t="str">
            <v>420930 Lages</v>
          </cell>
          <cell r="E133" t="str">
            <v>4212 Meio Oeste e Serra Catarinense</v>
          </cell>
          <cell r="F133" t="str">
            <v>42013 Serra Catarinense</v>
          </cell>
        </row>
        <row r="134">
          <cell r="A134">
            <v>2663422</v>
          </cell>
          <cell r="B134" t="str">
            <v>SOCIEDADE HOSP COMUN PE CLEMENTE KAMPMANN</v>
          </cell>
          <cell r="C134" t="str">
            <v>2663422 SOCIEDADE HOSP COMUN PE CLEMENTE KAMPMANN</v>
          </cell>
          <cell r="D134" t="str">
            <v>421110 Monte Castelo</v>
          </cell>
          <cell r="E134" t="str">
            <v>4211 Planalto Norte e Nordeste</v>
          </cell>
          <cell r="F134" t="str">
            <v>42012 Planalto Norte</v>
          </cell>
        </row>
        <row r="135">
          <cell r="A135">
            <v>2664879</v>
          </cell>
          <cell r="B135" t="str">
            <v>HOSPITAL NEREU RAMOS</v>
          </cell>
          <cell r="C135" t="str">
            <v>2664879 HOSPITAL NEREU RAMOS</v>
          </cell>
          <cell r="D135" t="str">
            <v>420540 Florianópolis</v>
          </cell>
          <cell r="E135" t="str">
            <v>4214 Grande Florianópolis</v>
          </cell>
          <cell r="F135" t="str">
            <v>42007 Grande Florianópolis</v>
          </cell>
        </row>
        <row r="136">
          <cell r="A136">
            <v>2664984</v>
          </cell>
          <cell r="B136" t="str">
            <v>HOSPITAL PALMITOS</v>
          </cell>
          <cell r="C136" t="str">
            <v>2664984 HOSPITAL PALMITOS</v>
          </cell>
          <cell r="D136" t="str">
            <v>421210 Palmitos</v>
          </cell>
          <cell r="E136" t="str">
            <v>4213 Grande Oeste</v>
          </cell>
          <cell r="F136" t="str">
            <v>42002 Oeste</v>
          </cell>
        </row>
        <row r="137">
          <cell r="A137">
            <v>2664992</v>
          </cell>
          <cell r="B137" t="str">
            <v>HOSPITAL SAO LUIZ</v>
          </cell>
          <cell r="C137" t="str">
            <v>2664992 HOSPITAL SAO LUIZ</v>
          </cell>
          <cell r="D137" t="str">
            <v>420330 Campo Alegre</v>
          </cell>
          <cell r="E137" t="str">
            <v>4211 Planalto Norte e Nordeste</v>
          </cell>
          <cell r="F137" t="str">
            <v>42012 Planalto Norte</v>
          </cell>
        </row>
        <row r="138">
          <cell r="A138">
            <v>2665085</v>
          </cell>
          <cell r="B138" t="str">
            <v>HOSPITAL NOSSA SENHORA DAS GRACAS</v>
          </cell>
          <cell r="C138" t="str">
            <v>2665085 HOSPITAL NOSSA SENHORA DAS GRACAS</v>
          </cell>
          <cell r="D138" t="str">
            <v>420260 Bom Retiro</v>
          </cell>
          <cell r="E138" t="str">
            <v>4212 Meio Oeste e Serra Catarinense</v>
          </cell>
          <cell r="F138" t="str">
            <v>42013 Serra Catarinense</v>
          </cell>
        </row>
        <row r="139">
          <cell r="A139">
            <v>2665107</v>
          </cell>
          <cell r="B139" t="str">
            <v>HOSPITAL SANTO ANTONIO DE ITAIOPOLIS</v>
          </cell>
          <cell r="C139" t="str">
            <v>2665107 HOSPITAL SANTO ANTONIO DE ITAIOPOLIS</v>
          </cell>
          <cell r="D139" t="str">
            <v>420810 Itaiópolis</v>
          </cell>
          <cell r="E139" t="str">
            <v>4211 Planalto Norte e Nordeste</v>
          </cell>
          <cell r="F139" t="str">
            <v>42012 Planalto Norte</v>
          </cell>
        </row>
        <row r="140">
          <cell r="A140">
            <v>2665883</v>
          </cell>
          <cell r="B140" t="str">
            <v>HOSPITAL SANTA TERESINHA</v>
          </cell>
          <cell r="C140" t="str">
            <v>2665883 HOSPITAL SANTA TERESINHA</v>
          </cell>
          <cell r="D140" t="str">
            <v>420280 Braço do Norte</v>
          </cell>
          <cell r="E140" t="str">
            <v>4210 Sul</v>
          </cell>
          <cell r="F140" t="str">
            <v>42016 Laguna</v>
          </cell>
        </row>
        <row r="141">
          <cell r="A141">
            <v>2666138</v>
          </cell>
          <cell r="B141" t="str">
            <v>HOSPITAL SAO LUCAS</v>
          </cell>
          <cell r="C141" t="str">
            <v>2666138 HOSPITAL SAO LUCAS</v>
          </cell>
          <cell r="D141" t="str">
            <v>421960 Xavantina</v>
          </cell>
          <cell r="E141" t="str">
            <v>4212 Meio Oeste e Serra Catarinense</v>
          </cell>
          <cell r="F141" t="str">
            <v>42010 Alto Ururguai Catarinense</v>
          </cell>
        </row>
        <row r="142">
          <cell r="A142">
            <v>2672154</v>
          </cell>
          <cell r="B142" t="str">
            <v>HOSPITAL HOSCOLA</v>
          </cell>
          <cell r="C142" t="str">
            <v>2672154 HOSPITAL HOSCOLA</v>
          </cell>
          <cell r="D142" t="str">
            <v>421000 Luiz Alves</v>
          </cell>
          <cell r="E142" t="str">
            <v>4215 Foz do Rio Itajaí</v>
          </cell>
          <cell r="F142" t="str">
            <v>42005 Foz do Rio Itajaí</v>
          </cell>
        </row>
        <row r="143">
          <cell r="A143">
            <v>2672839</v>
          </cell>
          <cell r="B143" t="str">
            <v>ISEV INST DE SAUDE E E EDUCACAO VIDA UNIDADE SOMBRIO</v>
          </cell>
          <cell r="C143" t="str">
            <v>2672839 ISEV INST DE SAUDE E E EDUCACAO VIDA UNIDADE SOMBRIO</v>
          </cell>
          <cell r="D143" t="str">
            <v>421770 Sombrio</v>
          </cell>
          <cell r="E143" t="str">
            <v>4210 Sul</v>
          </cell>
          <cell r="F143" t="str">
            <v>42014 ExtremoSul Catarinense</v>
          </cell>
        </row>
        <row r="144">
          <cell r="A144">
            <v>2674327</v>
          </cell>
          <cell r="B144" t="str">
            <v>HOSPITAL NOSSA SENHORA DOS NAVEGANTES</v>
          </cell>
          <cell r="C144" t="str">
            <v>2674327 HOSPITAL NOSSA SENHORA DOS NAVEGANTES</v>
          </cell>
          <cell r="D144" t="str">
            <v>421130 Navegantes</v>
          </cell>
          <cell r="E144" t="str">
            <v>4215 Foz do Rio Itajaí</v>
          </cell>
          <cell r="F144" t="str">
            <v>42005 Foz do Rio Itajaí</v>
          </cell>
        </row>
        <row r="145">
          <cell r="A145">
            <v>2689863</v>
          </cell>
          <cell r="B145" t="str">
            <v>ASSOCIACAO BENEFICENTE HOSPITALAR PERITIBA</v>
          </cell>
          <cell r="C145" t="str">
            <v>2689863 ASSOCIACAO BENEFICENTE HOSPITALAR PERITIBA</v>
          </cell>
          <cell r="D145" t="str">
            <v>421260 Peritiba</v>
          </cell>
          <cell r="E145" t="str">
            <v>4212 Meio Oeste e Serra Catarinense</v>
          </cell>
          <cell r="F145" t="str">
            <v>42010 Alto Ururguai Catarinense</v>
          </cell>
        </row>
        <row r="146">
          <cell r="A146">
            <v>2691469</v>
          </cell>
          <cell r="B146" t="str">
            <v>HOSPITAL DE PENHA</v>
          </cell>
          <cell r="C146" t="str">
            <v>2691469 HOSPITAL DE PENHA</v>
          </cell>
          <cell r="D146" t="str">
            <v>421250 Penha</v>
          </cell>
          <cell r="E146" t="str">
            <v>4215 Foz do Rio Itajaí</v>
          </cell>
          <cell r="F146" t="str">
            <v>42005 Foz do Rio Itajaí</v>
          </cell>
        </row>
        <row r="147">
          <cell r="A147">
            <v>2691477</v>
          </cell>
          <cell r="B147" t="str">
            <v>HOSPITAL NOSSA SENHORA DO PATROCINIO</v>
          </cell>
          <cell r="C147" t="str">
            <v>2691477 HOSPITAL NOSSA SENHORA DO PATROCINIO</v>
          </cell>
          <cell r="D147" t="str">
            <v>420340 Campo Belo do Sul</v>
          </cell>
          <cell r="E147" t="str">
            <v>4212 Meio Oeste e Serra Catarinense</v>
          </cell>
          <cell r="F147" t="str">
            <v>42013 Serra Catarinense</v>
          </cell>
        </row>
        <row r="148">
          <cell r="A148">
            <v>2691485</v>
          </cell>
          <cell r="B148" t="str">
            <v>HOSPITAL DE GASPAR</v>
          </cell>
          <cell r="C148" t="str">
            <v>2691485 HOSPITAL DE GASPAR</v>
          </cell>
          <cell r="D148" t="str">
            <v>420590 Gaspar</v>
          </cell>
          <cell r="E148" t="str">
            <v>4216 Alto Vale do Itajaí</v>
          </cell>
          <cell r="F148" t="str">
            <v>42006 Médio Vale do Itajai</v>
          </cell>
        </row>
        <row r="149">
          <cell r="A149">
            <v>2691493</v>
          </cell>
          <cell r="B149" t="str">
            <v>HOSPITAL OSVALDO CRUZ</v>
          </cell>
          <cell r="C149" t="str">
            <v>2691493 HOSPITAL OSVALDO CRUZ</v>
          </cell>
          <cell r="D149" t="str">
            <v>420127 Arabutã</v>
          </cell>
          <cell r="E149" t="str">
            <v>4212 Meio Oeste e Serra Catarinense</v>
          </cell>
          <cell r="F149" t="str">
            <v>42010 Alto Ururguai Catarinense</v>
          </cell>
        </row>
        <row r="150">
          <cell r="A150">
            <v>2691507</v>
          </cell>
          <cell r="B150" t="str">
            <v>HOSPITAL PIRATUBA IPIRA</v>
          </cell>
          <cell r="C150" t="str">
            <v>2691507 HOSPITAL PIRATUBA IPIRA</v>
          </cell>
          <cell r="D150" t="str">
            <v>420760 Ipira</v>
          </cell>
          <cell r="E150" t="str">
            <v>4212 Meio Oeste e Serra Catarinense</v>
          </cell>
          <cell r="F150" t="str">
            <v>42010 Alto Ururguai Catarinense</v>
          </cell>
        </row>
        <row r="151">
          <cell r="A151">
            <v>2691515</v>
          </cell>
          <cell r="B151" t="str">
            <v>SPDM PAIS HOSP REG DE ARARANGUA DEP AFONSO GUIZZO</v>
          </cell>
          <cell r="C151" t="str">
            <v>2691515 SPDM PAIS HOSP REG DE ARARANGUA DEP AFONSO GUIZZO</v>
          </cell>
          <cell r="D151" t="str">
            <v>420140 Araranguá</v>
          </cell>
          <cell r="E151" t="str">
            <v>4210 Sul</v>
          </cell>
          <cell r="F151" t="str">
            <v>42014 ExtremoSul Catarinense</v>
          </cell>
        </row>
        <row r="152">
          <cell r="A152">
            <v>2691523</v>
          </cell>
          <cell r="B152" t="str">
            <v>HOSPITAL CIRURGICO CAMBORIU</v>
          </cell>
          <cell r="C152" t="str">
            <v>2691523 HOSPITAL CIRURGICO CAMBORIU</v>
          </cell>
          <cell r="D152" t="str">
            <v>420320 Camboriú</v>
          </cell>
          <cell r="E152" t="str">
            <v>4215 Foz do Rio Itajaí</v>
          </cell>
          <cell r="F152" t="str">
            <v>42005 Foz do Rio Itajaí</v>
          </cell>
        </row>
        <row r="153">
          <cell r="A153">
            <v>2691558</v>
          </cell>
          <cell r="B153" t="str">
            <v>CORPORE HOSPITAL SAO MARCOS NOVA VENEZA</v>
          </cell>
          <cell r="C153" t="str">
            <v>2691558 CORPORE HOSPITAL SAO MARCOS NOVA VENEZA</v>
          </cell>
          <cell r="D153" t="str">
            <v>421160 Nova Veneza</v>
          </cell>
          <cell r="E153" t="str">
            <v>4210 Sul</v>
          </cell>
          <cell r="F153" t="str">
            <v>42015 Carbonífera</v>
          </cell>
        </row>
        <row r="154">
          <cell r="A154">
            <v>2691566</v>
          </cell>
          <cell r="B154" t="str">
            <v>HOSPITAL SAO PEDRO</v>
          </cell>
          <cell r="C154" t="str">
            <v>2691566 HOSPITAL SAO PEDRO</v>
          </cell>
          <cell r="D154" t="str">
            <v>420800 Itá</v>
          </cell>
          <cell r="E154" t="str">
            <v>4212 Meio Oeste e Serra Catarinense</v>
          </cell>
          <cell r="F154" t="str">
            <v>42010 Alto Ururguai Catarinense</v>
          </cell>
        </row>
        <row r="155">
          <cell r="A155">
            <v>2691574</v>
          </cell>
          <cell r="B155" t="str">
            <v>HOSPITAL SAO SEBASTIAO</v>
          </cell>
          <cell r="C155" t="str">
            <v>2691574 HOSPITAL SAO SEBASTIAO</v>
          </cell>
          <cell r="D155" t="str">
            <v>420110 Anitápolis</v>
          </cell>
          <cell r="E155" t="str">
            <v>4214 Grande Florianópolis</v>
          </cell>
          <cell r="F155" t="str">
            <v>42007 Grande Florianópolis</v>
          </cell>
        </row>
        <row r="156">
          <cell r="A156">
            <v>2691833</v>
          </cell>
          <cell r="B156" t="str">
            <v>HOSPITAL E MATERNIDADE SANTO ANTONIO</v>
          </cell>
          <cell r="C156" t="str">
            <v>2691833 HOSPITAL E MATERNIDADE SANTO ANTONIO</v>
          </cell>
          <cell r="D156" t="str">
            <v>420970 Lebon Régis</v>
          </cell>
          <cell r="E156" t="str">
            <v>4212 Meio Oeste e Serra Catarinense</v>
          </cell>
          <cell r="F156" t="str">
            <v>42009 Alto Vale do R.do Peixe</v>
          </cell>
        </row>
        <row r="157">
          <cell r="A157">
            <v>2691841</v>
          </cell>
          <cell r="B157" t="str">
            <v>HOSPITAL GOVERNADOR CELSO RAMOS</v>
          </cell>
          <cell r="C157" t="str">
            <v>2691841 HOSPITAL GOVERNADOR CELSO RAMOS</v>
          </cell>
          <cell r="D157" t="str">
            <v>420540 Florianópolis</v>
          </cell>
          <cell r="E157" t="str">
            <v>4214 Grande Florianópolis</v>
          </cell>
          <cell r="F157" t="str">
            <v>42007 Grande Florianópolis</v>
          </cell>
        </row>
        <row r="158">
          <cell r="A158">
            <v>2691868</v>
          </cell>
          <cell r="B158" t="str">
            <v>HOSPITAL INFANTIL JOANA DE GUSMAO</v>
          </cell>
          <cell r="C158" t="str">
            <v>2691868 HOSPITAL INFANTIL JOANA DE GUSMAO</v>
          </cell>
          <cell r="D158" t="str">
            <v>420540 Florianópolis</v>
          </cell>
          <cell r="E158" t="str">
            <v>4214 Grande Florianópolis</v>
          </cell>
          <cell r="F158" t="str">
            <v>42007 Grande Florianópolis</v>
          </cell>
        </row>
        <row r="159">
          <cell r="A159">
            <v>2691876</v>
          </cell>
          <cell r="B159" t="str">
            <v>HOSPITAL IZOLDE HUBNER DALMORA</v>
          </cell>
          <cell r="C159" t="str">
            <v>2691876 HOSPITAL IZOLDE HUBNER DALMORA</v>
          </cell>
          <cell r="D159" t="str">
            <v>420985 Lindóia do Sul</v>
          </cell>
          <cell r="E159" t="str">
            <v>4212 Meio Oeste e Serra Catarinense</v>
          </cell>
          <cell r="F159" t="str">
            <v>42010 Alto Ururguai Catarinense</v>
          </cell>
        </row>
        <row r="160">
          <cell r="A160">
            <v>2691884</v>
          </cell>
          <cell r="B160" t="str">
            <v>HOSPITAL DR WALDOMIRO COLAUTTI</v>
          </cell>
          <cell r="C160" t="str">
            <v>2691884 HOSPITAL DR WALDOMIRO COLAUTTI</v>
          </cell>
          <cell r="D160" t="str">
            <v>420690 Ibirama</v>
          </cell>
          <cell r="E160" t="str">
            <v>4216 Alto Vale do Itajaí</v>
          </cell>
          <cell r="F160" t="str">
            <v>42004 Alto Vale do Itajaí</v>
          </cell>
        </row>
        <row r="161">
          <cell r="A161">
            <v>2706369</v>
          </cell>
          <cell r="B161" t="str">
            <v>INSTITUTO DE PSIQUIATRIA IPQ</v>
          </cell>
          <cell r="C161" t="str">
            <v>2706369 INSTITUTO DE PSIQUIATRIA IPQ</v>
          </cell>
          <cell r="D161" t="str">
            <v>421660 São José</v>
          </cell>
          <cell r="E161" t="str">
            <v>4214 Grande Florianópolis</v>
          </cell>
          <cell r="F161" t="str">
            <v>42007 Grande Florianópolis</v>
          </cell>
        </row>
        <row r="162">
          <cell r="A162">
            <v>2744937</v>
          </cell>
          <cell r="B162" t="str">
            <v>HOSPITAL UNIVERSITARIO UNIVALI</v>
          </cell>
          <cell r="C162" t="str">
            <v>2744937 HOSPITAL UNIVERSITARIO UNIVALI</v>
          </cell>
          <cell r="D162" t="str">
            <v>420820 Itajaí</v>
          </cell>
          <cell r="E162" t="str">
            <v>4215 Foz do Rio Itajaí</v>
          </cell>
          <cell r="F162" t="str">
            <v>42005 Foz do Rio Itajaí</v>
          </cell>
        </row>
        <row r="163">
          <cell r="A163">
            <v>2758164</v>
          </cell>
          <cell r="B163" t="str">
            <v>HOSPITAL SAO JOSE</v>
          </cell>
          <cell r="C163" t="str">
            <v>2758164 HOSPITAL SAO JOSE</v>
          </cell>
          <cell r="D163" t="str">
            <v>420460 Criciúma</v>
          </cell>
          <cell r="E163" t="str">
            <v>4210 Sul</v>
          </cell>
          <cell r="F163" t="str">
            <v>42015 Carbonífera</v>
          </cell>
        </row>
        <row r="164">
          <cell r="A164">
            <v>2778785</v>
          </cell>
          <cell r="B164" t="str">
            <v>CENTRO DE CONVIVENCIA SANTANA</v>
          </cell>
          <cell r="C164" t="str">
            <v>2778785 CENTRO DE CONVIVENCIA SANTANA</v>
          </cell>
          <cell r="D164" t="str">
            <v>421660 São José</v>
          </cell>
          <cell r="E164" t="str">
            <v>4214 Grande Florianópolis</v>
          </cell>
          <cell r="F164" t="str">
            <v>42007 Grande Florianópolis</v>
          </cell>
        </row>
        <row r="165">
          <cell r="A165">
            <v>2778831</v>
          </cell>
          <cell r="B165" t="str">
            <v>HOSPITAL NOSSA SENHORA DA IMACULADA CONCEICAO</v>
          </cell>
          <cell r="C165" t="str">
            <v>2778831 HOSPITAL NOSSA SENHORA DA IMACULADA CONCEICAO</v>
          </cell>
          <cell r="D165" t="str">
            <v>421150 Nova Trento</v>
          </cell>
          <cell r="E165" t="str">
            <v>4214 Grande Florianópolis</v>
          </cell>
          <cell r="F165" t="str">
            <v>42007 Grande Florianópolis</v>
          </cell>
        </row>
        <row r="166">
          <cell r="A166">
            <v>2778858</v>
          </cell>
          <cell r="B166" t="str">
            <v>HOSPITAL SAO SEBASTIAO</v>
          </cell>
          <cell r="C166" t="str">
            <v>2778858 HOSPITAL SAO SEBASTIAO</v>
          </cell>
          <cell r="D166" t="str">
            <v>421840 Treze de Maio</v>
          </cell>
          <cell r="E166" t="str">
            <v>4210 Sul</v>
          </cell>
          <cell r="F166" t="str">
            <v>42016 Laguna</v>
          </cell>
        </row>
        <row r="167">
          <cell r="A167">
            <v>3157245</v>
          </cell>
          <cell r="B167" t="str">
            <v>HOSPITAL UNIVERSITARIO</v>
          </cell>
          <cell r="C167" t="str">
            <v>3157245 HOSPITAL UNIVERSITARIO</v>
          </cell>
          <cell r="D167" t="str">
            <v>420540 Florianópolis</v>
          </cell>
          <cell r="E167" t="str">
            <v>4214 Grande Florianópolis</v>
          </cell>
          <cell r="F167" t="str">
            <v>42007 Grande Florianópolis</v>
          </cell>
        </row>
        <row r="168">
          <cell r="A168">
            <v>3321452</v>
          </cell>
          <cell r="B168" t="str">
            <v>HOF HOSPITAL DE OLHOS DE FLORIANOPOLIS</v>
          </cell>
          <cell r="C168" t="str">
            <v>3321452 HOF HOSPITAL DE OLHOS DE FLORIANOPOLIS</v>
          </cell>
          <cell r="D168" t="str">
            <v>420540 Florianópolis</v>
          </cell>
          <cell r="E168" t="str">
            <v>4214 Grande Florianópolis</v>
          </cell>
          <cell r="F168" t="str">
            <v>42007 Grande Florianópolis</v>
          </cell>
        </row>
        <row r="169">
          <cell r="A169">
            <v>3426572</v>
          </cell>
          <cell r="B169" t="str">
            <v>HOSPITAL DOUTOR CARLOS CORREA</v>
          </cell>
          <cell r="C169" t="str">
            <v>3426572 HOSPITAL DOUTOR CARLOS CORREA</v>
          </cell>
          <cell r="D169" t="str">
            <v>420540 Florianópolis</v>
          </cell>
          <cell r="E169" t="str">
            <v>4214 Grande Florianópolis</v>
          </cell>
          <cell r="F169" t="str">
            <v>42007 Grande Florianópolis</v>
          </cell>
        </row>
        <row r="170">
          <cell r="A170">
            <v>5749018</v>
          </cell>
          <cell r="B170" t="str">
            <v>SOCIEDADE HOSPITALAR ITAPIRANGA</v>
          </cell>
          <cell r="C170" t="str">
            <v>5749018 SOCIEDADE HOSPITALAR ITAPIRANGA</v>
          </cell>
          <cell r="D170" t="str">
            <v>420840 Itapiranga</v>
          </cell>
          <cell r="E170" t="str">
            <v>4213 Grande Oeste</v>
          </cell>
          <cell r="F170" t="str">
            <v>42001 Extremo Oeste</v>
          </cell>
        </row>
        <row r="171">
          <cell r="A171">
            <v>6048692</v>
          </cell>
          <cell r="B171" t="str">
            <v>HOSPITAL MATERNO INFANTIL DR JESER AMARANTE FARIA</v>
          </cell>
          <cell r="C171" t="str">
            <v>6048692 HOSPITAL MATERNO INFANTIL DR JESER AMARANTE FARIA</v>
          </cell>
          <cell r="D171" t="str">
            <v>420910 Joinville</v>
          </cell>
          <cell r="E171" t="str">
            <v>4211 Planalto Norte e Nordeste</v>
          </cell>
          <cell r="F171" t="str">
            <v>42011 Nordeste</v>
          </cell>
        </row>
        <row r="172">
          <cell r="A172">
            <v>6249604</v>
          </cell>
          <cell r="B172" t="str">
            <v>HOSPITAL SAO CAMILO</v>
          </cell>
          <cell r="C172" t="str">
            <v>6249604 HOSPITAL SAO CAMILO</v>
          </cell>
          <cell r="D172" t="str">
            <v>420770 Ipumirim</v>
          </cell>
          <cell r="E172" t="str">
            <v>4212 Meio Oeste e Serra Catarinense</v>
          </cell>
          <cell r="F172" t="str">
            <v>42010 Alto Ururguai Catarinense</v>
          </cell>
        </row>
        <row r="173">
          <cell r="A173">
            <v>6273874</v>
          </cell>
          <cell r="B173" t="str">
            <v>HOSPITAL DOM BOSCO</v>
          </cell>
          <cell r="C173" t="str">
            <v>6273874 HOSPITAL DOM BOSCO</v>
          </cell>
          <cell r="D173" t="str">
            <v>421470 Rio dos Cedros</v>
          </cell>
          <cell r="E173" t="str">
            <v>4216 Alto Vale do Itajaí</v>
          </cell>
          <cell r="F173" t="str">
            <v>42006 Médio Vale do Itajai</v>
          </cell>
        </row>
        <row r="174">
          <cell r="A174">
            <v>6680305</v>
          </cell>
          <cell r="B174" t="str">
            <v>HOSPITAL BAIA SUL</v>
          </cell>
          <cell r="C174" t="str">
            <v>6680305 HOSPITAL BAIA SUL</v>
          </cell>
          <cell r="D174" t="str">
            <v>420540 Florianópolis</v>
          </cell>
          <cell r="E174" t="str">
            <v>4214 Grande Florianópolis</v>
          </cell>
          <cell r="F174" t="str">
            <v>42007 Grande Florianópolis</v>
          </cell>
        </row>
        <row r="175">
          <cell r="A175">
            <v>6683134</v>
          </cell>
          <cell r="B175" t="str">
            <v>HOSPITAL REGIONAL TEREZINHA GAIO BASSO</v>
          </cell>
          <cell r="C175" t="str">
            <v>6683134 HOSPITAL REGIONAL TEREZINHA GAIO BASSO</v>
          </cell>
          <cell r="D175" t="str">
            <v>421720 São Miguel do Oeste</v>
          </cell>
          <cell r="E175" t="str">
            <v>4213 Grande Oeste</v>
          </cell>
          <cell r="F175" t="str">
            <v>42001 Extremo Oeste</v>
          </cell>
        </row>
        <row r="176">
          <cell r="A176">
            <v>6854729</v>
          </cell>
          <cell r="B176" t="str">
            <v>HOSPITAL MUNICIPAL RUTH CARDOSO</v>
          </cell>
          <cell r="C176" t="str">
            <v>6854729 HOSPITAL MUNICIPAL RUTH CARDOSO</v>
          </cell>
          <cell r="D176" t="str">
            <v>420200 Balneário Camboriú</v>
          </cell>
          <cell r="E176" t="str">
            <v>4215 Foz do Rio Itajaí</v>
          </cell>
          <cell r="F176" t="str">
            <v>42005 Foz do Rio Itajaí</v>
          </cell>
        </row>
        <row r="177">
          <cell r="A177">
            <v>7105088</v>
          </cell>
          <cell r="B177" t="str">
            <v>HOSPITAL MUNICIPAL NOSSA SENHORA DA GRACA</v>
          </cell>
          <cell r="C177" t="str">
            <v>7105088 HOSPITAL MUNICIPAL NOSSA SENHORA DA GRACA</v>
          </cell>
          <cell r="D177" t="str">
            <v>421620 São Francisco do Sul</v>
          </cell>
          <cell r="E177" t="str">
            <v>4211 Planalto Norte e Nordeste</v>
          </cell>
          <cell r="F177" t="str">
            <v>42011 Nordeste</v>
          </cell>
        </row>
        <row r="178">
          <cell r="A178">
            <v>7274351</v>
          </cell>
          <cell r="B178" t="str">
            <v>ASSOCIACAO FRAIBURGUENSE DE SAUDE COLETIVA AFSC</v>
          </cell>
          <cell r="C178" t="str">
            <v>7274351 ASSOCIACAO FRAIBURGUENSE DE SAUDE COLETIVA AFSC</v>
          </cell>
          <cell r="D178" t="str">
            <v>420550 Fraiburgo</v>
          </cell>
          <cell r="E178" t="str">
            <v>4212 Meio Oeste e Serra Catarinense</v>
          </cell>
          <cell r="F178" t="str">
            <v>42009 Alto Vale do R.do Peixe</v>
          </cell>
        </row>
        <row r="179">
          <cell r="A179">
            <v>7286082</v>
          </cell>
          <cell r="B179" t="str">
            <v>HOSPITAL DA CRIANCA AUGUSTA MULLER BOHNER</v>
          </cell>
          <cell r="C179" t="str">
            <v>7286082 HOSPITAL DA CRIANCA AUGUSTA MULLER BOHNER</v>
          </cell>
          <cell r="D179" t="str">
            <v>420420 Chapecó</v>
          </cell>
          <cell r="E179" t="str">
            <v>4213 Grande Oeste</v>
          </cell>
          <cell r="F179" t="str">
            <v>42002 Oeste</v>
          </cell>
        </row>
        <row r="180">
          <cell r="A180">
            <v>7486596</v>
          </cell>
          <cell r="B180" t="str">
            <v>HOSPITAL REGIONAL HELMUTH NASS</v>
          </cell>
          <cell r="C180" t="str">
            <v>7486596 HOSPITAL REGIONAL HELMUTH NASS</v>
          </cell>
          <cell r="D180" t="str">
            <v>420230 Biguaçu</v>
          </cell>
          <cell r="E180" t="str">
            <v>4214 Grande Florianópolis</v>
          </cell>
          <cell r="F180" t="str">
            <v>42007 Grande Florianópolis</v>
          </cell>
        </row>
        <row r="181">
          <cell r="A181">
            <v>7620098</v>
          </cell>
          <cell r="B181" t="str">
            <v>HOSPITAL UNIMED</v>
          </cell>
          <cell r="C181" t="str">
            <v>7620098 HOSPITAL UNIMED</v>
          </cell>
          <cell r="D181" t="str">
            <v>421660 São José</v>
          </cell>
          <cell r="E181" t="str">
            <v>4214 Grande Florianópolis</v>
          </cell>
          <cell r="F181" t="str">
            <v>42007 Grande Florianópolis</v>
          </cell>
        </row>
        <row r="182">
          <cell r="A182">
            <v>7847777</v>
          </cell>
          <cell r="B182" t="str">
            <v>HOSPITAL MUNICIPAL JOAO SCHREIBER</v>
          </cell>
          <cell r="C182" t="str">
            <v>7847777 HOSPITAL MUNICIPAL JOAO SCHREIBER</v>
          </cell>
          <cell r="D182" t="str">
            <v>421060 Massaranduba</v>
          </cell>
          <cell r="E182" t="str">
            <v>4211 Planalto Norte e Nordeste</v>
          </cell>
          <cell r="F182" t="str">
            <v>Vale do Itapocú</v>
          </cell>
        </row>
        <row r="183">
          <cell r="A183">
            <v>2500388</v>
          </cell>
          <cell r="B183" t="str">
            <v>HOSPITAL DE CLINICAS DR BERMIRO SAGGIORATTO LTDA</v>
          </cell>
          <cell r="C183" t="str">
            <v>2500388 HOSPITAL DE CLINICAS DR BERMIRO SAGGIORATTO LTDA</v>
          </cell>
          <cell r="D183" t="str">
            <v>420930 Lages</v>
          </cell>
          <cell r="E183" t="str">
            <v>4212 Meio Oeste e Serra Catarinense</v>
          </cell>
          <cell r="F183" t="str">
            <v>42013 Serra Catarinense</v>
          </cell>
        </row>
        <row r="184">
          <cell r="A184">
            <v>2691450</v>
          </cell>
          <cell r="B184" t="str">
            <v>HOSPITAL  MUNICIPAL NOSSA SENHORA DO PERPETUO SOCORRO</v>
          </cell>
          <cell r="C184" t="str">
            <v>2691450 HOSPITAL  MUNICIPAL NOSSA SENHORA DO PERPETUO SOCORRO</v>
          </cell>
          <cell r="D184" t="str">
            <v>420400 Catanduvas</v>
          </cell>
          <cell r="E184" t="str">
            <v>4212 Meio Oeste e Serra Catarinense</v>
          </cell>
          <cell r="F184" t="str">
            <v>42008 Meio Oeste</v>
          </cell>
        </row>
        <row r="185">
          <cell r="A185">
            <v>451126</v>
          </cell>
          <cell r="B185" t="str">
            <v>HOSPITAL DE RETAGUARDA RIO MAINA</v>
          </cell>
          <cell r="C185" t="str">
            <v>451126 HOSPITAL DE RETAGUARDA RIO MAINA</v>
          </cell>
          <cell r="D185" t="str">
            <v>420460 Criciúma</v>
          </cell>
          <cell r="E185" t="str">
            <v>4210 Sul</v>
          </cell>
          <cell r="F185" t="str">
            <v>42015 Carbonífera</v>
          </cell>
        </row>
        <row r="186">
          <cell r="A186">
            <v>2691892</v>
          </cell>
          <cell r="B186" t="str">
            <v>HOSPITAL MUNICIPAL FREI ROGERIO</v>
          </cell>
          <cell r="C186" t="str">
            <v>2691892 HOSPITAL MUNICIPAL FREI ROGERIO</v>
          </cell>
          <cell r="D186" t="str">
            <v>421790 Tangará</v>
          </cell>
          <cell r="E186" t="str">
            <v>4212 Meio Oeste e Serra Catarinense</v>
          </cell>
          <cell r="F186" t="str">
            <v>42009 Alto Vale do R.do Peixe</v>
          </cell>
        </row>
        <row r="187">
          <cell r="A187">
            <v>7278977</v>
          </cell>
          <cell r="B187" t="str">
            <v>HOSPITAL MATEUS CALED PADOIN</v>
          </cell>
          <cell r="C187" t="str">
            <v>7278977 HOSPITAL MATEUS CALED PADOIN</v>
          </cell>
          <cell r="D187" t="str">
            <v>421940 Witmarsum</v>
          </cell>
          <cell r="E187" t="str">
            <v>4216 Alto Vale do Itajaí</v>
          </cell>
          <cell r="F187" t="str">
            <v>42004 Alto Vale do Itajaí</v>
          </cell>
        </row>
        <row r="188">
          <cell r="A188">
            <v>2691531</v>
          </cell>
          <cell r="B188" t="str">
            <v>HOSPITAL SAO JOAO BATISTA</v>
          </cell>
          <cell r="C188" t="str">
            <v>2691531 HOSPITAL SAO JOAO BATISTA</v>
          </cell>
          <cell r="D188" t="str">
            <v>420720 Imaruí</v>
          </cell>
          <cell r="E188" t="str">
            <v>4210 Sul</v>
          </cell>
          <cell r="F188" t="str">
            <v>42016 Laguna</v>
          </cell>
        </row>
        <row r="189">
          <cell r="A189">
            <v>9175849</v>
          </cell>
          <cell r="B189" t="str">
            <v>OPHTALMUS CLINICA DE OLHOS CC</v>
          </cell>
          <cell r="C189" t="str">
            <v>9175849 OPHTALMUS CLINICA DE OLHOS CC</v>
          </cell>
          <cell r="D189" t="str">
            <v>420910 Joinville</v>
          </cell>
          <cell r="E189" t="str">
            <v>4211 Planalto Norte e Nordeste</v>
          </cell>
          <cell r="F189" t="str">
            <v>42011 Nordeste</v>
          </cell>
        </row>
        <row r="190">
          <cell r="A190">
            <v>136751</v>
          </cell>
          <cell r="B190" t="str">
            <v>NEURON DOR</v>
          </cell>
          <cell r="C190" t="str">
            <v>0136751 NEURON DOR</v>
          </cell>
          <cell r="D190" t="str">
            <v>420540 Florianópolis</v>
          </cell>
        </row>
        <row r="191">
          <cell r="A191">
            <v>610062</v>
          </cell>
          <cell r="B191" t="str">
            <v>0610062 HOSPITAL DE OLHOS DE CONCORDIA LTDA</v>
          </cell>
          <cell r="D191" t="str">
            <v>420430 Concórdia</v>
          </cell>
        </row>
        <row r="192">
          <cell r="A192">
            <v>3123251</v>
          </cell>
          <cell r="B192" t="str">
            <v>HOSPITAL DE OLHOS DE BLUMENAU</v>
          </cell>
          <cell r="C192" t="str">
            <v>3123251 HOSPITAL DE OLHOS DE BLUMENAU</v>
          </cell>
          <cell r="D192" t="str">
            <v>420240 Blumenau</v>
          </cell>
          <cell r="E192" t="str">
            <v>4216 Alto Vale do Itajaí</v>
          </cell>
          <cell r="F192" t="str">
            <v>42006 Médio Vale do Itajai</v>
          </cell>
        </row>
        <row r="193">
          <cell r="A193">
            <v>2552841</v>
          </cell>
          <cell r="B193" t="str">
            <v>POLICLINICA LINDOLF BELL</v>
          </cell>
          <cell r="C193" t="str">
            <v>2552841 POLICLINICA LINDOLF BELL</v>
          </cell>
          <cell r="D193" t="str">
            <v>420240 Blumenau</v>
          </cell>
          <cell r="E193" t="str">
            <v>4216 Alto Vale do Itajaí</v>
          </cell>
          <cell r="F193" t="str">
            <v>42006 Médio Vale do Itajai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321E-6BA7-423D-88A3-E70091DC9486}">
  <dimension ref="A1:F193"/>
  <sheetViews>
    <sheetView workbookViewId="0">
      <selection sqref="A1:H193"/>
    </sheetView>
  </sheetViews>
  <sheetFormatPr defaultRowHeight="15" x14ac:dyDescent="0.25"/>
  <sheetData>
    <row r="1" spans="1:6" x14ac:dyDescent="0.25">
      <c r="A1" t="s">
        <v>37</v>
      </c>
      <c r="B1" t="s">
        <v>38</v>
      </c>
      <c r="C1" t="s">
        <v>34</v>
      </c>
      <c r="D1" t="s">
        <v>39</v>
      </c>
      <c r="E1" t="s">
        <v>40</v>
      </c>
      <c r="F1" t="s">
        <v>41</v>
      </c>
    </row>
    <row r="2" spans="1:6" x14ac:dyDescent="0.25">
      <c r="A2">
        <v>19283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x14ac:dyDescent="0.25">
      <c r="A3">
        <v>19305</v>
      </c>
      <c r="B3" t="s">
        <v>47</v>
      </c>
      <c r="C3" t="s">
        <v>48</v>
      </c>
      <c r="D3" t="s">
        <v>44</v>
      </c>
      <c r="E3" t="s">
        <v>45</v>
      </c>
      <c r="F3" t="s">
        <v>46</v>
      </c>
    </row>
    <row r="4" spans="1:6" x14ac:dyDescent="0.25">
      <c r="A4">
        <v>19402</v>
      </c>
      <c r="B4" t="s">
        <v>49</v>
      </c>
      <c r="C4" t="s">
        <v>50</v>
      </c>
      <c r="D4" t="s">
        <v>44</v>
      </c>
      <c r="E4" t="s">
        <v>45</v>
      </c>
      <c r="F4" t="s">
        <v>46</v>
      </c>
    </row>
    <row r="5" spans="1:6" x14ac:dyDescent="0.25">
      <c r="A5">
        <v>19445</v>
      </c>
      <c r="B5" t="s">
        <v>51</v>
      </c>
      <c r="C5" t="s">
        <v>52</v>
      </c>
      <c r="D5" t="s">
        <v>44</v>
      </c>
      <c r="E5" t="s">
        <v>45</v>
      </c>
      <c r="F5" t="s">
        <v>46</v>
      </c>
    </row>
    <row r="6" spans="1:6" x14ac:dyDescent="0.25">
      <c r="A6">
        <v>2299569</v>
      </c>
      <c r="B6" t="s">
        <v>53</v>
      </c>
      <c r="C6" t="s">
        <v>54</v>
      </c>
      <c r="D6" t="s">
        <v>55</v>
      </c>
      <c r="E6" t="s">
        <v>56</v>
      </c>
      <c r="F6" t="s">
        <v>57</v>
      </c>
    </row>
    <row r="7" spans="1:6" x14ac:dyDescent="0.25">
      <c r="A7">
        <v>2299836</v>
      </c>
      <c r="B7" t="s">
        <v>58</v>
      </c>
      <c r="C7" t="s">
        <v>59</v>
      </c>
      <c r="D7" t="s">
        <v>60</v>
      </c>
      <c r="E7" t="s">
        <v>56</v>
      </c>
      <c r="F7" t="s">
        <v>57</v>
      </c>
    </row>
    <row r="8" spans="1:6" x14ac:dyDescent="0.25">
      <c r="A8">
        <v>2300184</v>
      </c>
      <c r="B8" t="s">
        <v>61</v>
      </c>
      <c r="C8" t="s">
        <v>62</v>
      </c>
      <c r="D8" t="s">
        <v>63</v>
      </c>
      <c r="E8" t="s">
        <v>64</v>
      </c>
      <c r="F8" t="s">
        <v>65</v>
      </c>
    </row>
    <row r="9" spans="1:6" x14ac:dyDescent="0.25">
      <c r="A9">
        <v>2300435</v>
      </c>
      <c r="B9" t="s">
        <v>66</v>
      </c>
      <c r="C9" t="s">
        <v>67</v>
      </c>
      <c r="D9" t="s">
        <v>68</v>
      </c>
      <c r="E9" t="s">
        <v>64</v>
      </c>
      <c r="F9" t="s">
        <v>69</v>
      </c>
    </row>
    <row r="10" spans="1:6" x14ac:dyDescent="0.25">
      <c r="A10">
        <v>2300478</v>
      </c>
      <c r="B10" t="s">
        <v>70</v>
      </c>
      <c r="C10" t="s">
        <v>71</v>
      </c>
      <c r="D10" t="s">
        <v>72</v>
      </c>
      <c r="E10" t="s">
        <v>64</v>
      </c>
      <c r="F10" t="s">
        <v>69</v>
      </c>
    </row>
    <row r="11" spans="1:6" x14ac:dyDescent="0.25">
      <c r="A11">
        <v>2300486</v>
      </c>
      <c r="B11" t="s">
        <v>73</v>
      </c>
      <c r="C11" t="s">
        <v>74</v>
      </c>
      <c r="D11" t="s">
        <v>75</v>
      </c>
      <c r="E11" t="s">
        <v>64</v>
      </c>
      <c r="F11" t="s">
        <v>69</v>
      </c>
    </row>
    <row r="12" spans="1:6" x14ac:dyDescent="0.25">
      <c r="A12">
        <v>2300516</v>
      </c>
      <c r="B12" t="s">
        <v>76</v>
      </c>
      <c r="C12" t="s">
        <v>77</v>
      </c>
      <c r="D12" t="s">
        <v>78</v>
      </c>
      <c r="E12" t="s">
        <v>64</v>
      </c>
      <c r="F12" t="s">
        <v>69</v>
      </c>
    </row>
    <row r="13" spans="1:6" x14ac:dyDescent="0.25">
      <c r="A13">
        <v>2300850</v>
      </c>
      <c r="B13" t="s">
        <v>79</v>
      </c>
      <c r="C13" t="s">
        <v>80</v>
      </c>
      <c r="D13" t="s">
        <v>81</v>
      </c>
      <c r="E13" t="s">
        <v>64</v>
      </c>
      <c r="F13" t="s">
        <v>69</v>
      </c>
    </row>
    <row r="14" spans="1:6" x14ac:dyDescent="0.25">
      <c r="A14">
        <v>2300885</v>
      </c>
      <c r="B14" t="s">
        <v>82</v>
      </c>
      <c r="C14" t="s">
        <v>83</v>
      </c>
      <c r="D14" t="s">
        <v>84</v>
      </c>
      <c r="E14" t="s">
        <v>64</v>
      </c>
      <c r="F14" t="s">
        <v>69</v>
      </c>
    </row>
    <row r="15" spans="1:6" x14ac:dyDescent="0.25">
      <c r="A15">
        <v>2301830</v>
      </c>
      <c r="B15" t="s">
        <v>85</v>
      </c>
      <c r="C15" t="s">
        <v>86</v>
      </c>
      <c r="D15" t="s">
        <v>87</v>
      </c>
      <c r="E15" t="s">
        <v>64</v>
      </c>
      <c r="F15" t="s">
        <v>88</v>
      </c>
    </row>
    <row r="16" spans="1:6" x14ac:dyDescent="0.25">
      <c r="A16">
        <v>2302101</v>
      </c>
      <c r="B16" t="s">
        <v>89</v>
      </c>
      <c r="C16" t="s">
        <v>90</v>
      </c>
      <c r="D16" t="s">
        <v>91</v>
      </c>
      <c r="E16" t="s">
        <v>64</v>
      </c>
      <c r="F16" t="s">
        <v>88</v>
      </c>
    </row>
    <row r="17" spans="1:6" x14ac:dyDescent="0.25">
      <c r="A17">
        <v>2302500</v>
      </c>
      <c r="B17" t="s">
        <v>92</v>
      </c>
      <c r="C17" t="s">
        <v>93</v>
      </c>
      <c r="D17" t="s">
        <v>94</v>
      </c>
      <c r="E17" t="s">
        <v>64</v>
      </c>
      <c r="F17" t="s">
        <v>88</v>
      </c>
    </row>
    <row r="18" spans="1:6" x14ac:dyDescent="0.25">
      <c r="A18">
        <v>2302543</v>
      </c>
      <c r="B18" t="s">
        <v>95</v>
      </c>
      <c r="C18" t="s">
        <v>96</v>
      </c>
      <c r="D18" t="s">
        <v>97</v>
      </c>
      <c r="E18" t="s">
        <v>64</v>
      </c>
      <c r="F18" t="s">
        <v>88</v>
      </c>
    </row>
    <row r="19" spans="1:6" x14ac:dyDescent="0.25">
      <c r="A19">
        <v>2302748</v>
      </c>
      <c r="B19" t="s">
        <v>98</v>
      </c>
      <c r="C19" t="s">
        <v>99</v>
      </c>
      <c r="D19" t="s">
        <v>100</v>
      </c>
      <c r="E19" t="s">
        <v>64</v>
      </c>
      <c r="F19" t="s">
        <v>88</v>
      </c>
    </row>
    <row r="20" spans="1:6" x14ac:dyDescent="0.25">
      <c r="A20">
        <v>2302780</v>
      </c>
      <c r="B20" t="s">
        <v>101</v>
      </c>
      <c r="C20" t="s">
        <v>102</v>
      </c>
      <c r="D20" t="s">
        <v>103</v>
      </c>
      <c r="E20" t="s">
        <v>64</v>
      </c>
      <c r="F20" t="s">
        <v>88</v>
      </c>
    </row>
    <row r="21" spans="1:6" x14ac:dyDescent="0.25">
      <c r="A21">
        <v>2302950</v>
      </c>
      <c r="B21" t="s">
        <v>104</v>
      </c>
      <c r="C21" t="s">
        <v>105</v>
      </c>
      <c r="D21" t="s">
        <v>106</v>
      </c>
      <c r="E21" t="s">
        <v>45</v>
      </c>
      <c r="F21" t="s">
        <v>46</v>
      </c>
    </row>
    <row r="22" spans="1:6" x14ac:dyDescent="0.25">
      <c r="A22">
        <v>2302969</v>
      </c>
      <c r="B22" t="s">
        <v>107</v>
      </c>
      <c r="C22" t="s">
        <v>108</v>
      </c>
      <c r="D22" t="s">
        <v>109</v>
      </c>
      <c r="E22" t="s">
        <v>45</v>
      </c>
      <c r="F22" t="s">
        <v>46</v>
      </c>
    </row>
    <row r="23" spans="1:6" x14ac:dyDescent="0.25">
      <c r="A23">
        <v>2303167</v>
      </c>
      <c r="B23" t="s">
        <v>110</v>
      </c>
      <c r="C23" t="s">
        <v>111</v>
      </c>
      <c r="D23" t="s">
        <v>112</v>
      </c>
      <c r="E23" t="s">
        <v>113</v>
      </c>
      <c r="F23" t="s">
        <v>114</v>
      </c>
    </row>
    <row r="24" spans="1:6" x14ac:dyDescent="0.25">
      <c r="A24">
        <v>2303892</v>
      </c>
      <c r="B24" t="s">
        <v>115</v>
      </c>
      <c r="C24" t="s">
        <v>1</v>
      </c>
      <c r="D24" t="s">
        <v>116</v>
      </c>
      <c r="E24" t="s">
        <v>64</v>
      </c>
      <c r="F24" t="s">
        <v>117</v>
      </c>
    </row>
    <row r="25" spans="1:6" x14ac:dyDescent="0.25">
      <c r="A25">
        <v>2304155</v>
      </c>
      <c r="B25" t="s">
        <v>118</v>
      </c>
      <c r="C25" t="s">
        <v>2</v>
      </c>
      <c r="D25" t="s">
        <v>119</v>
      </c>
      <c r="E25" t="s">
        <v>64</v>
      </c>
      <c r="F25" t="s">
        <v>117</v>
      </c>
    </row>
    <row r="26" spans="1:6" x14ac:dyDescent="0.25">
      <c r="A26">
        <v>2305097</v>
      </c>
      <c r="B26" t="s">
        <v>120</v>
      </c>
      <c r="C26" t="s">
        <v>121</v>
      </c>
      <c r="D26" t="s">
        <v>122</v>
      </c>
      <c r="E26" t="s">
        <v>56</v>
      </c>
      <c r="F26" t="s">
        <v>57</v>
      </c>
    </row>
    <row r="27" spans="1:6" x14ac:dyDescent="0.25">
      <c r="A27">
        <v>2305534</v>
      </c>
      <c r="B27" t="s">
        <v>123</v>
      </c>
      <c r="C27" t="s">
        <v>124</v>
      </c>
      <c r="D27" t="s">
        <v>125</v>
      </c>
      <c r="E27" t="s">
        <v>56</v>
      </c>
      <c r="F27" t="s">
        <v>57</v>
      </c>
    </row>
    <row r="28" spans="1:6" x14ac:dyDescent="0.25">
      <c r="A28">
        <v>2305623</v>
      </c>
      <c r="B28" t="s">
        <v>126</v>
      </c>
      <c r="C28" t="s">
        <v>127</v>
      </c>
      <c r="D28" t="s">
        <v>128</v>
      </c>
      <c r="E28" t="s">
        <v>56</v>
      </c>
      <c r="F28" t="s">
        <v>57</v>
      </c>
    </row>
    <row r="29" spans="1:6" x14ac:dyDescent="0.25">
      <c r="A29">
        <v>2306336</v>
      </c>
      <c r="B29" t="s">
        <v>129</v>
      </c>
      <c r="C29" t="s">
        <v>3</v>
      </c>
      <c r="D29" t="s">
        <v>130</v>
      </c>
      <c r="E29" t="s">
        <v>131</v>
      </c>
      <c r="F29" t="s">
        <v>132</v>
      </c>
    </row>
    <row r="30" spans="1:6" x14ac:dyDescent="0.25">
      <c r="A30">
        <v>2306344</v>
      </c>
      <c r="B30" t="s">
        <v>133</v>
      </c>
      <c r="C30" t="s">
        <v>134</v>
      </c>
      <c r="D30" t="s">
        <v>130</v>
      </c>
      <c r="E30" t="s">
        <v>131</v>
      </c>
      <c r="F30" t="s">
        <v>132</v>
      </c>
    </row>
    <row r="31" spans="1:6" x14ac:dyDescent="0.25">
      <c r="A31">
        <v>2377160</v>
      </c>
      <c r="B31" t="s">
        <v>135</v>
      </c>
      <c r="C31" t="s">
        <v>136</v>
      </c>
      <c r="D31" t="s">
        <v>137</v>
      </c>
      <c r="E31" t="s">
        <v>138</v>
      </c>
      <c r="F31" t="s">
        <v>139</v>
      </c>
    </row>
    <row r="32" spans="1:6" x14ac:dyDescent="0.25">
      <c r="A32">
        <v>2377187</v>
      </c>
      <c r="B32" t="s">
        <v>140</v>
      </c>
      <c r="C32" t="s">
        <v>141</v>
      </c>
      <c r="D32" t="s">
        <v>142</v>
      </c>
      <c r="E32" t="s">
        <v>138</v>
      </c>
      <c r="F32" t="s">
        <v>139</v>
      </c>
    </row>
    <row r="33" spans="1:6" x14ac:dyDescent="0.25">
      <c r="A33">
        <v>2377225</v>
      </c>
      <c r="B33" t="s">
        <v>143</v>
      </c>
      <c r="C33" t="s">
        <v>144</v>
      </c>
      <c r="D33" t="s">
        <v>145</v>
      </c>
      <c r="E33" t="s">
        <v>138</v>
      </c>
      <c r="F33" t="s">
        <v>139</v>
      </c>
    </row>
    <row r="34" spans="1:6" x14ac:dyDescent="0.25">
      <c r="A34">
        <v>2377330</v>
      </c>
      <c r="B34" t="s">
        <v>146</v>
      </c>
      <c r="C34" t="s">
        <v>147</v>
      </c>
      <c r="D34" t="s">
        <v>148</v>
      </c>
      <c r="E34" t="s">
        <v>138</v>
      </c>
      <c r="F34" t="s">
        <v>139</v>
      </c>
    </row>
    <row r="35" spans="1:6" x14ac:dyDescent="0.25">
      <c r="A35">
        <v>2377373</v>
      </c>
      <c r="B35" t="s">
        <v>149</v>
      </c>
      <c r="C35" t="s">
        <v>150</v>
      </c>
      <c r="D35" t="s">
        <v>151</v>
      </c>
      <c r="E35" t="s">
        <v>138</v>
      </c>
      <c r="F35" t="s">
        <v>139</v>
      </c>
    </row>
    <row r="36" spans="1:6" x14ac:dyDescent="0.25">
      <c r="A36">
        <v>2377462</v>
      </c>
      <c r="B36" t="s">
        <v>152</v>
      </c>
      <c r="C36" t="s">
        <v>153</v>
      </c>
      <c r="D36" t="s">
        <v>154</v>
      </c>
      <c r="E36" t="s">
        <v>138</v>
      </c>
      <c r="F36" t="s">
        <v>139</v>
      </c>
    </row>
    <row r="37" spans="1:6" x14ac:dyDescent="0.25">
      <c r="A37">
        <v>2377616</v>
      </c>
      <c r="B37" t="s">
        <v>155</v>
      </c>
      <c r="C37" t="s">
        <v>156</v>
      </c>
      <c r="D37" t="s">
        <v>157</v>
      </c>
      <c r="E37" t="s">
        <v>138</v>
      </c>
      <c r="F37" t="s">
        <v>139</v>
      </c>
    </row>
    <row r="38" spans="1:6" x14ac:dyDescent="0.25">
      <c r="A38">
        <v>2377632</v>
      </c>
      <c r="B38" t="s">
        <v>158</v>
      </c>
      <c r="C38" t="s">
        <v>159</v>
      </c>
      <c r="D38" t="s">
        <v>160</v>
      </c>
      <c r="E38" t="s">
        <v>138</v>
      </c>
      <c r="F38" t="s">
        <v>139</v>
      </c>
    </row>
    <row r="39" spans="1:6" x14ac:dyDescent="0.25">
      <c r="A39">
        <v>2377659</v>
      </c>
      <c r="B39" t="s">
        <v>161</v>
      </c>
      <c r="C39" t="s">
        <v>162</v>
      </c>
      <c r="D39" t="s">
        <v>163</v>
      </c>
      <c r="E39" t="s">
        <v>138</v>
      </c>
      <c r="F39" t="s">
        <v>139</v>
      </c>
    </row>
    <row r="40" spans="1:6" x14ac:dyDescent="0.25">
      <c r="A40">
        <v>2377829</v>
      </c>
      <c r="B40" t="s">
        <v>164</v>
      </c>
      <c r="C40" t="s">
        <v>165</v>
      </c>
      <c r="D40" t="s">
        <v>166</v>
      </c>
      <c r="E40" t="s">
        <v>138</v>
      </c>
      <c r="F40" t="s">
        <v>139</v>
      </c>
    </row>
    <row r="41" spans="1:6" x14ac:dyDescent="0.25">
      <c r="A41">
        <v>2378000</v>
      </c>
      <c r="B41" t="s">
        <v>167</v>
      </c>
      <c r="C41" t="s">
        <v>168</v>
      </c>
      <c r="D41" t="s">
        <v>169</v>
      </c>
      <c r="E41" t="s">
        <v>138</v>
      </c>
      <c r="F41" t="s">
        <v>139</v>
      </c>
    </row>
    <row r="42" spans="1:6" x14ac:dyDescent="0.25">
      <c r="A42">
        <v>2378108</v>
      </c>
      <c r="B42" t="s">
        <v>170</v>
      </c>
      <c r="C42" t="s">
        <v>171</v>
      </c>
      <c r="D42" t="s">
        <v>172</v>
      </c>
      <c r="E42" t="s">
        <v>173</v>
      </c>
      <c r="F42" t="s">
        <v>174</v>
      </c>
    </row>
    <row r="43" spans="1:6" x14ac:dyDescent="0.25">
      <c r="A43">
        <v>2378116</v>
      </c>
      <c r="B43" t="s">
        <v>175</v>
      </c>
      <c r="C43" t="s">
        <v>176</v>
      </c>
      <c r="D43" t="s">
        <v>177</v>
      </c>
      <c r="E43" t="s">
        <v>173</v>
      </c>
      <c r="F43" t="s">
        <v>174</v>
      </c>
    </row>
    <row r="44" spans="1:6" x14ac:dyDescent="0.25">
      <c r="A44">
        <v>2378140</v>
      </c>
      <c r="B44" t="s">
        <v>178</v>
      </c>
      <c r="C44" t="s">
        <v>179</v>
      </c>
      <c r="D44" t="s">
        <v>180</v>
      </c>
      <c r="E44" t="s">
        <v>173</v>
      </c>
      <c r="F44" t="s">
        <v>174</v>
      </c>
    </row>
    <row r="45" spans="1:6" x14ac:dyDescent="0.25">
      <c r="A45">
        <v>2378167</v>
      </c>
      <c r="B45" t="s">
        <v>181</v>
      </c>
      <c r="C45" t="s">
        <v>182</v>
      </c>
      <c r="D45" t="s">
        <v>183</v>
      </c>
      <c r="E45" t="s">
        <v>173</v>
      </c>
      <c r="F45" t="s">
        <v>174</v>
      </c>
    </row>
    <row r="46" spans="1:6" x14ac:dyDescent="0.25">
      <c r="A46">
        <v>2378175</v>
      </c>
      <c r="B46" t="s">
        <v>184</v>
      </c>
      <c r="C46" t="s">
        <v>185</v>
      </c>
      <c r="D46" t="s">
        <v>186</v>
      </c>
      <c r="E46" t="s">
        <v>173</v>
      </c>
      <c r="F46" t="s">
        <v>174</v>
      </c>
    </row>
    <row r="47" spans="1:6" x14ac:dyDescent="0.25">
      <c r="A47">
        <v>2378183</v>
      </c>
      <c r="B47" t="s">
        <v>187</v>
      </c>
      <c r="C47" t="s">
        <v>188</v>
      </c>
      <c r="D47" t="s">
        <v>189</v>
      </c>
      <c r="E47" t="s">
        <v>173</v>
      </c>
      <c r="F47" t="s">
        <v>174</v>
      </c>
    </row>
    <row r="48" spans="1:6" x14ac:dyDescent="0.25">
      <c r="A48">
        <v>2378213</v>
      </c>
      <c r="B48" t="s">
        <v>190</v>
      </c>
      <c r="C48" t="s">
        <v>191</v>
      </c>
      <c r="D48" t="s">
        <v>192</v>
      </c>
      <c r="E48" t="s">
        <v>173</v>
      </c>
      <c r="F48" t="s">
        <v>174</v>
      </c>
    </row>
    <row r="49" spans="1:6" x14ac:dyDescent="0.25">
      <c r="A49">
        <v>2378809</v>
      </c>
      <c r="B49" t="s">
        <v>193</v>
      </c>
      <c r="C49" t="s">
        <v>194</v>
      </c>
      <c r="D49" t="s">
        <v>195</v>
      </c>
      <c r="E49" t="s">
        <v>173</v>
      </c>
      <c r="F49" t="s">
        <v>174</v>
      </c>
    </row>
    <row r="50" spans="1:6" x14ac:dyDescent="0.25">
      <c r="A50">
        <v>2378876</v>
      </c>
      <c r="B50" t="s">
        <v>196</v>
      </c>
      <c r="C50" t="s">
        <v>197</v>
      </c>
      <c r="D50" t="s">
        <v>198</v>
      </c>
      <c r="E50" t="s">
        <v>173</v>
      </c>
      <c r="F50" t="s">
        <v>174</v>
      </c>
    </row>
    <row r="51" spans="1:6" x14ac:dyDescent="0.25">
      <c r="A51">
        <v>2379163</v>
      </c>
      <c r="B51" t="s">
        <v>199</v>
      </c>
      <c r="C51" t="s">
        <v>200</v>
      </c>
      <c r="D51" t="s">
        <v>201</v>
      </c>
      <c r="E51" t="s">
        <v>131</v>
      </c>
      <c r="F51" t="s">
        <v>202</v>
      </c>
    </row>
    <row r="52" spans="1:6" x14ac:dyDescent="0.25">
      <c r="A52">
        <v>2379333</v>
      </c>
      <c r="B52" t="s">
        <v>203</v>
      </c>
      <c r="C52" t="s">
        <v>204</v>
      </c>
      <c r="D52" t="s">
        <v>205</v>
      </c>
      <c r="E52" t="s">
        <v>131</v>
      </c>
      <c r="F52" t="s">
        <v>202</v>
      </c>
    </row>
    <row r="53" spans="1:6" x14ac:dyDescent="0.25">
      <c r="A53">
        <v>2379341</v>
      </c>
      <c r="B53" t="s">
        <v>206</v>
      </c>
      <c r="C53" t="s">
        <v>207</v>
      </c>
      <c r="D53" t="s">
        <v>205</v>
      </c>
      <c r="E53" t="s">
        <v>131</v>
      </c>
      <c r="F53" t="s">
        <v>202</v>
      </c>
    </row>
    <row r="54" spans="1:6" x14ac:dyDescent="0.25">
      <c r="A54">
        <v>2379627</v>
      </c>
      <c r="B54" t="s">
        <v>208</v>
      </c>
      <c r="C54" t="s">
        <v>28</v>
      </c>
      <c r="D54" t="s">
        <v>209</v>
      </c>
      <c r="E54" t="s">
        <v>138</v>
      </c>
      <c r="F54" t="s">
        <v>139</v>
      </c>
    </row>
    <row r="55" spans="1:6" x14ac:dyDescent="0.25">
      <c r="A55">
        <v>2379767</v>
      </c>
      <c r="B55" t="s">
        <v>210</v>
      </c>
      <c r="C55" t="s">
        <v>211</v>
      </c>
      <c r="D55" t="s">
        <v>212</v>
      </c>
      <c r="E55" t="s">
        <v>64</v>
      </c>
      <c r="F55" t="s">
        <v>65</v>
      </c>
    </row>
    <row r="56" spans="1:6" x14ac:dyDescent="0.25">
      <c r="A56">
        <v>2379953</v>
      </c>
      <c r="B56" t="s">
        <v>213</v>
      </c>
      <c r="C56" t="s">
        <v>214</v>
      </c>
      <c r="D56" t="s">
        <v>215</v>
      </c>
      <c r="E56" t="s">
        <v>64</v>
      </c>
      <c r="F56" t="s">
        <v>65</v>
      </c>
    </row>
    <row r="57" spans="1:6" x14ac:dyDescent="0.25">
      <c r="A57">
        <v>2380129</v>
      </c>
      <c r="B57" t="s">
        <v>216</v>
      </c>
      <c r="C57" t="s">
        <v>217</v>
      </c>
      <c r="D57" t="s">
        <v>218</v>
      </c>
      <c r="E57" t="s">
        <v>64</v>
      </c>
      <c r="F57" t="s">
        <v>88</v>
      </c>
    </row>
    <row r="58" spans="1:6" x14ac:dyDescent="0.25">
      <c r="A58">
        <v>2380188</v>
      </c>
      <c r="B58" t="s">
        <v>219</v>
      </c>
      <c r="C58" t="s">
        <v>220</v>
      </c>
      <c r="D58" t="s">
        <v>221</v>
      </c>
      <c r="E58" t="s">
        <v>64</v>
      </c>
      <c r="F58" t="s">
        <v>65</v>
      </c>
    </row>
    <row r="59" spans="1:6" x14ac:dyDescent="0.25">
      <c r="A59">
        <v>2380331</v>
      </c>
      <c r="B59" t="s">
        <v>222</v>
      </c>
      <c r="C59" t="s">
        <v>223</v>
      </c>
      <c r="D59" t="s">
        <v>224</v>
      </c>
      <c r="E59" t="s">
        <v>64</v>
      </c>
      <c r="F59" t="s">
        <v>65</v>
      </c>
    </row>
    <row r="60" spans="1:6" x14ac:dyDescent="0.25">
      <c r="A60">
        <v>2385880</v>
      </c>
      <c r="B60" t="s">
        <v>225</v>
      </c>
      <c r="C60" t="s">
        <v>226</v>
      </c>
      <c r="D60" t="s">
        <v>227</v>
      </c>
      <c r="E60" t="s">
        <v>56</v>
      </c>
      <c r="F60" t="s">
        <v>228</v>
      </c>
    </row>
    <row r="61" spans="1:6" x14ac:dyDescent="0.25">
      <c r="A61">
        <v>2386038</v>
      </c>
      <c r="B61" t="s">
        <v>229</v>
      </c>
      <c r="C61" t="s">
        <v>230</v>
      </c>
      <c r="D61" t="s">
        <v>231</v>
      </c>
      <c r="E61" t="s">
        <v>56</v>
      </c>
      <c r="F61" t="s">
        <v>228</v>
      </c>
    </row>
    <row r="62" spans="1:6" x14ac:dyDescent="0.25">
      <c r="A62">
        <v>2410834</v>
      </c>
      <c r="B62" t="s">
        <v>232</v>
      </c>
      <c r="C62" t="s">
        <v>233</v>
      </c>
      <c r="D62" t="s">
        <v>234</v>
      </c>
      <c r="E62" t="s">
        <v>173</v>
      </c>
      <c r="F62" t="s">
        <v>235</v>
      </c>
    </row>
    <row r="63" spans="1:6" x14ac:dyDescent="0.25">
      <c r="A63">
        <v>2411164</v>
      </c>
      <c r="B63" t="s">
        <v>236</v>
      </c>
      <c r="C63" t="s">
        <v>237</v>
      </c>
      <c r="D63" t="s">
        <v>238</v>
      </c>
      <c r="E63" t="s">
        <v>173</v>
      </c>
      <c r="F63" t="s">
        <v>235</v>
      </c>
    </row>
    <row r="64" spans="1:6" x14ac:dyDescent="0.25">
      <c r="A64">
        <v>2411245</v>
      </c>
      <c r="B64" t="s">
        <v>239</v>
      </c>
      <c r="C64" t="s">
        <v>240</v>
      </c>
      <c r="D64" t="s">
        <v>241</v>
      </c>
      <c r="E64" t="s">
        <v>173</v>
      </c>
      <c r="F64" t="s">
        <v>235</v>
      </c>
    </row>
    <row r="65" spans="1:6" x14ac:dyDescent="0.25">
      <c r="A65">
        <v>2411393</v>
      </c>
      <c r="B65" t="s">
        <v>242</v>
      </c>
      <c r="C65" t="s">
        <v>243</v>
      </c>
      <c r="D65" t="s">
        <v>244</v>
      </c>
      <c r="E65" t="s">
        <v>173</v>
      </c>
      <c r="F65" t="s">
        <v>235</v>
      </c>
    </row>
    <row r="66" spans="1:6" x14ac:dyDescent="0.25">
      <c r="A66">
        <v>2411415</v>
      </c>
      <c r="B66" t="s">
        <v>245</v>
      </c>
      <c r="C66" t="s">
        <v>246</v>
      </c>
      <c r="D66" t="s">
        <v>247</v>
      </c>
      <c r="E66" t="s">
        <v>173</v>
      </c>
      <c r="F66" t="s">
        <v>235</v>
      </c>
    </row>
    <row r="67" spans="1:6" x14ac:dyDescent="0.25">
      <c r="A67">
        <v>2418177</v>
      </c>
      <c r="B67" t="s">
        <v>115</v>
      </c>
      <c r="C67" t="s">
        <v>248</v>
      </c>
      <c r="D67" t="s">
        <v>249</v>
      </c>
      <c r="E67" t="s">
        <v>45</v>
      </c>
      <c r="F67" t="s">
        <v>46</v>
      </c>
    </row>
    <row r="68" spans="1:6" x14ac:dyDescent="0.25">
      <c r="A68">
        <v>2418304</v>
      </c>
      <c r="B68" t="s">
        <v>250</v>
      </c>
      <c r="C68" t="s">
        <v>251</v>
      </c>
      <c r="D68" t="s">
        <v>252</v>
      </c>
      <c r="E68" t="s">
        <v>45</v>
      </c>
      <c r="F68" t="s">
        <v>46</v>
      </c>
    </row>
    <row r="69" spans="1:6" x14ac:dyDescent="0.25">
      <c r="A69">
        <v>2418630</v>
      </c>
      <c r="B69" t="s">
        <v>253</v>
      </c>
      <c r="C69" t="s">
        <v>254</v>
      </c>
      <c r="D69" t="s">
        <v>255</v>
      </c>
      <c r="E69" t="s">
        <v>45</v>
      </c>
      <c r="F69" t="s">
        <v>46</v>
      </c>
    </row>
    <row r="70" spans="1:6" x14ac:dyDescent="0.25">
      <c r="A70">
        <v>2418967</v>
      </c>
      <c r="B70" t="s">
        <v>256</v>
      </c>
      <c r="C70" t="s">
        <v>257</v>
      </c>
      <c r="D70" t="s">
        <v>258</v>
      </c>
      <c r="E70" t="s">
        <v>45</v>
      </c>
      <c r="F70" t="s">
        <v>46</v>
      </c>
    </row>
    <row r="71" spans="1:6" x14ac:dyDescent="0.25">
      <c r="A71">
        <v>2419246</v>
      </c>
      <c r="B71" t="s">
        <v>259</v>
      </c>
      <c r="C71" t="s">
        <v>260</v>
      </c>
      <c r="D71" t="s">
        <v>261</v>
      </c>
      <c r="E71" t="s">
        <v>56</v>
      </c>
      <c r="F71" t="s">
        <v>262</v>
      </c>
    </row>
    <row r="72" spans="1:6" x14ac:dyDescent="0.25">
      <c r="A72">
        <v>2419378</v>
      </c>
      <c r="B72" t="s">
        <v>263</v>
      </c>
      <c r="C72" t="s">
        <v>264</v>
      </c>
      <c r="D72" t="s">
        <v>265</v>
      </c>
      <c r="E72" t="s">
        <v>56</v>
      </c>
      <c r="F72" t="s">
        <v>262</v>
      </c>
    </row>
    <row r="73" spans="1:6" x14ac:dyDescent="0.25">
      <c r="A73">
        <v>2419653</v>
      </c>
      <c r="B73" t="s">
        <v>266</v>
      </c>
      <c r="C73" t="s">
        <v>7</v>
      </c>
      <c r="D73" t="s">
        <v>267</v>
      </c>
      <c r="E73" t="s">
        <v>56</v>
      </c>
      <c r="F73" t="s">
        <v>262</v>
      </c>
    </row>
    <row r="74" spans="1:6" x14ac:dyDescent="0.25">
      <c r="A74">
        <v>2420015</v>
      </c>
      <c r="B74" t="s">
        <v>268</v>
      </c>
      <c r="C74" t="s">
        <v>269</v>
      </c>
      <c r="D74" t="s">
        <v>270</v>
      </c>
      <c r="E74" t="s">
        <v>56</v>
      </c>
      <c r="F74" t="s">
        <v>262</v>
      </c>
    </row>
    <row r="75" spans="1:6" x14ac:dyDescent="0.25">
      <c r="A75">
        <v>2436450</v>
      </c>
      <c r="B75" t="s">
        <v>271</v>
      </c>
      <c r="C75" t="s">
        <v>272</v>
      </c>
      <c r="D75" t="s">
        <v>273</v>
      </c>
      <c r="E75" t="s">
        <v>131</v>
      </c>
      <c r="F75" t="s">
        <v>274</v>
      </c>
    </row>
    <row r="76" spans="1:6" x14ac:dyDescent="0.25">
      <c r="A76">
        <v>2436469</v>
      </c>
      <c r="B76" t="s">
        <v>275</v>
      </c>
      <c r="C76" t="s">
        <v>8</v>
      </c>
      <c r="D76" t="s">
        <v>273</v>
      </c>
      <c r="E76" t="s">
        <v>131</v>
      </c>
      <c r="F76" t="s">
        <v>274</v>
      </c>
    </row>
    <row r="77" spans="1:6" x14ac:dyDescent="0.25">
      <c r="A77">
        <v>2436477</v>
      </c>
      <c r="B77" t="s">
        <v>276</v>
      </c>
      <c r="C77" t="s">
        <v>277</v>
      </c>
      <c r="D77" t="s">
        <v>273</v>
      </c>
      <c r="E77" t="s">
        <v>131</v>
      </c>
      <c r="F77" t="s">
        <v>274</v>
      </c>
    </row>
    <row r="78" spans="1:6" x14ac:dyDescent="0.25">
      <c r="A78">
        <v>2490935</v>
      </c>
      <c r="B78" t="s">
        <v>278</v>
      </c>
      <c r="C78" t="s">
        <v>29</v>
      </c>
      <c r="D78" t="s">
        <v>279</v>
      </c>
      <c r="E78" t="s">
        <v>131</v>
      </c>
      <c r="F78" t="s">
        <v>202</v>
      </c>
    </row>
    <row r="79" spans="1:6" x14ac:dyDescent="0.25">
      <c r="A79">
        <v>2491249</v>
      </c>
      <c r="B79" t="s">
        <v>280</v>
      </c>
      <c r="C79" t="s">
        <v>9</v>
      </c>
      <c r="D79" t="s">
        <v>281</v>
      </c>
      <c r="E79" t="s">
        <v>131</v>
      </c>
      <c r="F79" t="s">
        <v>202</v>
      </c>
    </row>
    <row r="80" spans="1:6" x14ac:dyDescent="0.25">
      <c r="A80">
        <v>2491311</v>
      </c>
      <c r="B80" t="s">
        <v>282</v>
      </c>
      <c r="C80" t="s">
        <v>283</v>
      </c>
      <c r="D80" t="s">
        <v>284</v>
      </c>
      <c r="E80" t="s">
        <v>131</v>
      </c>
      <c r="F80" t="s">
        <v>202</v>
      </c>
    </row>
    <row r="81" spans="1:6" x14ac:dyDescent="0.25">
      <c r="A81">
        <v>2491710</v>
      </c>
      <c r="B81" t="s">
        <v>285</v>
      </c>
      <c r="C81" t="s">
        <v>286</v>
      </c>
      <c r="D81" t="s">
        <v>287</v>
      </c>
      <c r="E81" t="s">
        <v>56</v>
      </c>
      <c r="F81" t="s">
        <v>228</v>
      </c>
    </row>
    <row r="82" spans="1:6" x14ac:dyDescent="0.25">
      <c r="A82">
        <v>2492342</v>
      </c>
      <c r="B82" t="s">
        <v>288</v>
      </c>
      <c r="C82" t="s">
        <v>10</v>
      </c>
      <c r="D82" t="s">
        <v>289</v>
      </c>
      <c r="E82" t="s">
        <v>131</v>
      </c>
      <c r="F82" t="s">
        <v>132</v>
      </c>
    </row>
    <row r="83" spans="1:6" x14ac:dyDescent="0.25">
      <c r="A83">
        <v>2504316</v>
      </c>
      <c r="B83" t="s">
        <v>290</v>
      </c>
      <c r="C83" t="s">
        <v>291</v>
      </c>
      <c r="D83" t="s">
        <v>292</v>
      </c>
      <c r="E83" t="s">
        <v>64</v>
      </c>
      <c r="F83" t="s">
        <v>69</v>
      </c>
    </row>
    <row r="84" spans="1:6" x14ac:dyDescent="0.25">
      <c r="A84">
        <v>2504332</v>
      </c>
      <c r="B84" t="s">
        <v>293</v>
      </c>
      <c r="C84" t="s">
        <v>294</v>
      </c>
      <c r="D84" t="s">
        <v>292</v>
      </c>
      <c r="E84" t="s">
        <v>64</v>
      </c>
      <c r="F84" t="s">
        <v>69</v>
      </c>
    </row>
    <row r="85" spans="1:6" x14ac:dyDescent="0.25">
      <c r="A85">
        <v>2513838</v>
      </c>
      <c r="B85" t="s">
        <v>295</v>
      </c>
      <c r="C85" t="s">
        <v>296</v>
      </c>
      <c r="D85" t="s">
        <v>297</v>
      </c>
      <c r="E85" t="s">
        <v>138</v>
      </c>
      <c r="F85" t="s">
        <v>298</v>
      </c>
    </row>
    <row r="86" spans="1:6" x14ac:dyDescent="0.25">
      <c r="A86">
        <v>2521296</v>
      </c>
      <c r="B86" t="s">
        <v>299</v>
      </c>
      <c r="C86" t="s">
        <v>11</v>
      </c>
      <c r="D86" t="s">
        <v>273</v>
      </c>
      <c r="E86" t="s">
        <v>131</v>
      </c>
      <c r="F86" t="s">
        <v>274</v>
      </c>
    </row>
    <row r="87" spans="1:6" x14ac:dyDescent="0.25">
      <c r="A87">
        <v>2521385</v>
      </c>
      <c r="B87" t="s">
        <v>300</v>
      </c>
      <c r="C87" t="s">
        <v>301</v>
      </c>
      <c r="D87" t="s">
        <v>273</v>
      </c>
      <c r="E87" t="s">
        <v>131</v>
      </c>
      <c r="F87" t="s">
        <v>274</v>
      </c>
    </row>
    <row r="88" spans="1:6" x14ac:dyDescent="0.25">
      <c r="A88">
        <v>2521431</v>
      </c>
      <c r="B88" t="s">
        <v>302</v>
      </c>
      <c r="C88" t="s">
        <v>303</v>
      </c>
      <c r="D88" t="s">
        <v>273</v>
      </c>
      <c r="E88" t="s">
        <v>131</v>
      </c>
      <c r="F88" t="s">
        <v>274</v>
      </c>
    </row>
    <row r="89" spans="1:6" x14ac:dyDescent="0.25">
      <c r="A89">
        <v>2521695</v>
      </c>
      <c r="B89" t="s">
        <v>304</v>
      </c>
      <c r="C89" t="s">
        <v>30</v>
      </c>
      <c r="D89" t="s">
        <v>305</v>
      </c>
      <c r="E89" t="s">
        <v>131</v>
      </c>
      <c r="F89" t="s">
        <v>202</v>
      </c>
    </row>
    <row r="90" spans="1:6" x14ac:dyDescent="0.25">
      <c r="A90">
        <v>2521792</v>
      </c>
      <c r="B90" t="s">
        <v>306</v>
      </c>
      <c r="C90" t="s">
        <v>307</v>
      </c>
      <c r="D90" t="s">
        <v>308</v>
      </c>
      <c r="E90" t="s">
        <v>131</v>
      </c>
      <c r="F90" t="s">
        <v>202</v>
      </c>
    </row>
    <row r="91" spans="1:6" x14ac:dyDescent="0.25">
      <c r="A91">
        <v>2521873</v>
      </c>
      <c r="B91" t="s">
        <v>309</v>
      </c>
      <c r="C91" t="s">
        <v>12</v>
      </c>
      <c r="D91" t="s">
        <v>310</v>
      </c>
      <c r="E91" t="s">
        <v>138</v>
      </c>
      <c r="F91" t="s">
        <v>298</v>
      </c>
    </row>
    <row r="92" spans="1:6" x14ac:dyDescent="0.25">
      <c r="A92">
        <v>2522209</v>
      </c>
      <c r="B92" t="s">
        <v>311</v>
      </c>
      <c r="C92" t="s">
        <v>13</v>
      </c>
      <c r="D92" t="s">
        <v>312</v>
      </c>
      <c r="E92" t="s">
        <v>138</v>
      </c>
      <c r="F92" t="s">
        <v>298</v>
      </c>
    </row>
    <row r="93" spans="1:6" x14ac:dyDescent="0.25">
      <c r="A93">
        <v>2522411</v>
      </c>
      <c r="B93" t="s">
        <v>313</v>
      </c>
      <c r="C93" t="s">
        <v>14</v>
      </c>
      <c r="D93" t="s">
        <v>314</v>
      </c>
      <c r="E93" t="s">
        <v>138</v>
      </c>
      <c r="F93" t="s">
        <v>298</v>
      </c>
    </row>
    <row r="94" spans="1:6" x14ac:dyDescent="0.25">
      <c r="A94">
        <v>2522489</v>
      </c>
      <c r="B94" t="s">
        <v>315</v>
      </c>
      <c r="C94" t="s">
        <v>15</v>
      </c>
      <c r="D94" t="s">
        <v>314</v>
      </c>
      <c r="E94" t="s">
        <v>138</v>
      </c>
      <c r="F94" t="s">
        <v>298</v>
      </c>
    </row>
    <row r="95" spans="1:6" x14ac:dyDescent="0.25">
      <c r="A95">
        <v>2522691</v>
      </c>
      <c r="B95" t="s">
        <v>316</v>
      </c>
      <c r="C95" t="s">
        <v>317</v>
      </c>
      <c r="D95" t="s">
        <v>318</v>
      </c>
      <c r="E95" t="s">
        <v>113</v>
      </c>
      <c r="F95" t="s">
        <v>114</v>
      </c>
    </row>
    <row r="96" spans="1:6" x14ac:dyDescent="0.25">
      <c r="A96">
        <v>2537192</v>
      </c>
      <c r="B96" t="s">
        <v>319</v>
      </c>
      <c r="C96" t="s">
        <v>320</v>
      </c>
      <c r="D96" t="s">
        <v>321</v>
      </c>
      <c r="E96" t="s">
        <v>138</v>
      </c>
      <c r="F96" t="s">
        <v>298</v>
      </c>
    </row>
    <row r="97" spans="1:6" x14ac:dyDescent="0.25">
      <c r="A97">
        <v>2537397</v>
      </c>
      <c r="B97" t="s">
        <v>322</v>
      </c>
      <c r="C97" t="s">
        <v>323</v>
      </c>
      <c r="D97" t="s">
        <v>324</v>
      </c>
      <c r="E97" t="s">
        <v>173</v>
      </c>
      <c r="F97" t="s">
        <v>325</v>
      </c>
    </row>
    <row r="98" spans="1:6" x14ac:dyDescent="0.25">
      <c r="A98">
        <v>2537788</v>
      </c>
      <c r="B98" t="s">
        <v>326</v>
      </c>
      <c r="C98" t="s">
        <v>327</v>
      </c>
      <c r="D98" t="s">
        <v>324</v>
      </c>
      <c r="E98" t="s">
        <v>173</v>
      </c>
      <c r="F98" t="s">
        <v>325</v>
      </c>
    </row>
    <row r="99" spans="1:6" x14ac:dyDescent="0.25">
      <c r="A99">
        <v>2537826</v>
      </c>
      <c r="B99" t="s">
        <v>328</v>
      </c>
      <c r="C99" t="s">
        <v>329</v>
      </c>
      <c r="D99" t="s">
        <v>330</v>
      </c>
      <c r="E99" t="s">
        <v>173</v>
      </c>
      <c r="F99" t="s">
        <v>325</v>
      </c>
    </row>
    <row r="100" spans="1:6" x14ac:dyDescent="0.25">
      <c r="A100">
        <v>2537850</v>
      </c>
      <c r="B100" t="s">
        <v>331</v>
      </c>
      <c r="C100" t="s">
        <v>332</v>
      </c>
      <c r="D100" t="s">
        <v>333</v>
      </c>
      <c r="E100" t="s">
        <v>173</v>
      </c>
      <c r="F100" t="s">
        <v>235</v>
      </c>
    </row>
    <row r="101" spans="1:6" x14ac:dyDescent="0.25">
      <c r="A101">
        <v>2537958</v>
      </c>
      <c r="B101" t="s">
        <v>334</v>
      </c>
      <c r="C101" t="s">
        <v>335</v>
      </c>
      <c r="D101" t="s">
        <v>336</v>
      </c>
      <c r="E101" t="s">
        <v>173</v>
      </c>
      <c r="F101" t="s">
        <v>325</v>
      </c>
    </row>
    <row r="102" spans="1:6" x14ac:dyDescent="0.25">
      <c r="A102">
        <v>2538083</v>
      </c>
      <c r="B102" t="s">
        <v>337</v>
      </c>
      <c r="C102" t="s">
        <v>338</v>
      </c>
      <c r="D102" t="s">
        <v>339</v>
      </c>
      <c r="E102" t="s">
        <v>173</v>
      </c>
      <c r="F102" t="s">
        <v>325</v>
      </c>
    </row>
    <row r="103" spans="1:6" x14ac:dyDescent="0.25">
      <c r="A103">
        <v>2538148</v>
      </c>
      <c r="B103" t="s">
        <v>340</v>
      </c>
      <c r="C103" t="s">
        <v>341</v>
      </c>
      <c r="D103" t="s">
        <v>342</v>
      </c>
      <c r="E103" t="s">
        <v>173</v>
      </c>
      <c r="F103" t="s">
        <v>325</v>
      </c>
    </row>
    <row r="104" spans="1:6" x14ac:dyDescent="0.25">
      <c r="A104">
        <v>2538180</v>
      </c>
      <c r="B104" t="s">
        <v>343</v>
      </c>
      <c r="C104" t="s">
        <v>344</v>
      </c>
      <c r="D104" t="s">
        <v>345</v>
      </c>
      <c r="E104" t="s">
        <v>173</v>
      </c>
      <c r="F104" t="s">
        <v>174</v>
      </c>
    </row>
    <row r="105" spans="1:6" x14ac:dyDescent="0.25">
      <c r="A105">
        <v>2538229</v>
      </c>
      <c r="B105" t="s">
        <v>346</v>
      </c>
      <c r="C105" t="s">
        <v>347</v>
      </c>
      <c r="D105" t="s">
        <v>348</v>
      </c>
      <c r="E105" t="s">
        <v>173</v>
      </c>
      <c r="F105" t="s">
        <v>174</v>
      </c>
    </row>
    <row r="106" spans="1:6" x14ac:dyDescent="0.25">
      <c r="A106">
        <v>2538342</v>
      </c>
      <c r="B106" t="s">
        <v>349</v>
      </c>
      <c r="C106" t="s">
        <v>16</v>
      </c>
      <c r="D106" t="s">
        <v>350</v>
      </c>
      <c r="E106" t="s">
        <v>173</v>
      </c>
      <c r="F106" t="s">
        <v>325</v>
      </c>
    </row>
    <row r="107" spans="1:6" x14ac:dyDescent="0.25">
      <c r="A107">
        <v>2538571</v>
      </c>
      <c r="B107" t="s">
        <v>351</v>
      </c>
      <c r="C107" t="s">
        <v>352</v>
      </c>
      <c r="D107" t="s">
        <v>353</v>
      </c>
      <c r="E107" t="s">
        <v>173</v>
      </c>
      <c r="F107" t="s">
        <v>325</v>
      </c>
    </row>
    <row r="108" spans="1:6" x14ac:dyDescent="0.25">
      <c r="A108">
        <v>2543044</v>
      </c>
      <c r="B108" t="s">
        <v>354</v>
      </c>
      <c r="C108" t="s">
        <v>355</v>
      </c>
      <c r="D108" t="s">
        <v>356</v>
      </c>
      <c r="E108" t="s">
        <v>131</v>
      </c>
      <c r="F108" t="s">
        <v>202</v>
      </c>
    </row>
    <row r="109" spans="1:6" x14ac:dyDescent="0.25">
      <c r="A109">
        <v>2543079</v>
      </c>
      <c r="B109" t="s">
        <v>357</v>
      </c>
      <c r="C109" t="s">
        <v>358</v>
      </c>
      <c r="D109" t="s">
        <v>359</v>
      </c>
      <c r="E109" t="s">
        <v>131</v>
      </c>
      <c r="F109" t="s">
        <v>202</v>
      </c>
    </row>
    <row r="110" spans="1:6" x14ac:dyDescent="0.25">
      <c r="A110">
        <v>2550881</v>
      </c>
      <c r="B110" t="s">
        <v>360</v>
      </c>
      <c r="C110" t="s">
        <v>361</v>
      </c>
      <c r="D110" t="s">
        <v>362</v>
      </c>
      <c r="E110" t="s">
        <v>56</v>
      </c>
      <c r="F110" t="s">
        <v>228</v>
      </c>
    </row>
    <row r="111" spans="1:6" x14ac:dyDescent="0.25">
      <c r="A111">
        <v>2550938</v>
      </c>
      <c r="B111" t="s">
        <v>363</v>
      </c>
      <c r="C111" t="s">
        <v>364</v>
      </c>
      <c r="D111" t="s">
        <v>365</v>
      </c>
      <c r="E111" t="s">
        <v>56</v>
      </c>
      <c r="F111" t="s">
        <v>228</v>
      </c>
    </row>
    <row r="112" spans="1:6" x14ac:dyDescent="0.25">
      <c r="A112">
        <v>2550962</v>
      </c>
      <c r="B112" t="s">
        <v>366</v>
      </c>
      <c r="C112" t="s">
        <v>367</v>
      </c>
      <c r="D112" t="s">
        <v>368</v>
      </c>
      <c r="E112" t="s">
        <v>56</v>
      </c>
      <c r="F112" t="s">
        <v>228</v>
      </c>
    </row>
    <row r="113" spans="1:6" x14ac:dyDescent="0.25">
      <c r="A113">
        <v>2553066</v>
      </c>
      <c r="B113" t="s">
        <v>369</v>
      </c>
      <c r="C113" t="s">
        <v>370</v>
      </c>
      <c r="D113" t="s">
        <v>371</v>
      </c>
      <c r="E113" t="s">
        <v>173</v>
      </c>
      <c r="F113" t="s">
        <v>174</v>
      </c>
    </row>
    <row r="114" spans="1:6" x14ac:dyDescent="0.25">
      <c r="A114">
        <v>2553155</v>
      </c>
      <c r="B114" t="s">
        <v>372</v>
      </c>
      <c r="C114" t="s">
        <v>373</v>
      </c>
      <c r="D114" t="s">
        <v>374</v>
      </c>
      <c r="E114" t="s">
        <v>173</v>
      </c>
      <c r="F114" t="s">
        <v>235</v>
      </c>
    </row>
    <row r="115" spans="1:6" x14ac:dyDescent="0.25">
      <c r="A115">
        <v>2553163</v>
      </c>
      <c r="B115" t="s">
        <v>375</v>
      </c>
      <c r="C115" t="s">
        <v>376</v>
      </c>
      <c r="D115" t="s">
        <v>377</v>
      </c>
      <c r="E115" t="s">
        <v>173</v>
      </c>
      <c r="F115" t="s">
        <v>325</v>
      </c>
    </row>
    <row r="116" spans="1:6" x14ac:dyDescent="0.25">
      <c r="A116">
        <v>2555646</v>
      </c>
      <c r="B116" t="s">
        <v>378</v>
      </c>
      <c r="C116" t="s">
        <v>379</v>
      </c>
      <c r="D116" t="s">
        <v>109</v>
      </c>
      <c r="E116" t="s">
        <v>45</v>
      </c>
      <c r="F116" t="s">
        <v>46</v>
      </c>
    </row>
    <row r="117" spans="1:6" x14ac:dyDescent="0.25">
      <c r="A117">
        <v>2555840</v>
      </c>
      <c r="B117" t="s">
        <v>380</v>
      </c>
      <c r="C117" t="s">
        <v>17</v>
      </c>
      <c r="D117" t="s">
        <v>381</v>
      </c>
      <c r="E117" t="s">
        <v>56</v>
      </c>
      <c r="F117" t="s">
        <v>262</v>
      </c>
    </row>
    <row r="118" spans="1:6" x14ac:dyDescent="0.25">
      <c r="A118">
        <v>2557975</v>
      </c>
      <c r="B118" t="s">
        <v>382</v>
      </c>
      <c r="C118" t="s">
        <v>383</v>
      </c>
      <c r="D118" t="s">
        <v>384</v>
      </c>
      <c r="E118" t="s">
        <v>64</v>
      </c>
      <c r="F118" t="s">
        <v>117</v>
      </c>
    </row>
    <row r="119" spans="1:6" x14ac:dyDescent="0.25">
      <c r="A119">
        <v>2558017</v>
      </c>
      <c r="B119" t="s">
        <v>385</v>
      </c>
      <c r="C119" t="s">
        <v>386</v>
      </c>
      <c r="D119" t="s">
        <v>387</v>
      </c>
      <c r="E119" t="s">
        <v>56</v>
      </c>
      <c r="F119" t="s">
        <v>228</v>
      </c>
    </row>
    <row r="120" spans="1:6" x14ac:dyDescent="0.25">
      <c r="A120">
        <v>2558246</v>
      </c>
      <c r="B120" t="s">
        <v>388</v>
      </c>
      <c r="C120" t="s">
        <v>18</v>
      </c>
      <c r="D120" t="s">
        <v>312</v>
      </c>
      <c r="E120" t="s">
        <v>138</v>
      </c>
      <c r="F120" t="s">
        <v>298</v>
      </c>
    </row>
    <row r="121" spans="1:6" x14ac:dyDescent="0.25">
      <c r="A121">
        <v>2558254</v>
      </c>
      <c r="B121" t="s">
        <v>389</v>
      </c>
      <c r="C121" t="s">
        <v>19</v>
      </c>
      <c r="D121" t="s">
        <v>312</v>
      </c>
      <c r="E121" t="s">
        <v>138</v>
      </c>
      <c r="F121" t="s">
        <v>298</v>
      </c>
    </row>
    <row r="122" spans="1:6" x14ac:dyDescent="0.25">
      <c r="A122">
        <v>2560771</v>
      </c>
      <c r="B122" t="s">
        <v>390</v>
      </c>
      <c r="C122" t="s">
        <v>391</v>
      </c>
      <c r="D122" t="s">
        <v>392</v>
      </c>
      <c r="E122" t="s">
        <v>64</v>
      </c>
      <c r="F122" t="s">
        <v>65</v>
      </c>
    </row>
    <row r="123" spans="1:6" x14ac:dyDescent="0.25">
      <c r="A123">
        <v>2566893</v>
      </c>
      <c r="B123" t="s">
        <v>393</v>
      </c>
      <c r="C123" t="s">
        <v>394</v>
      </c>
      <c r="D123" t="s">
        <v>395</v>
      </c>
      <c r="E123" t="s">
        <v>64</v>
      </c>
      <c r="F123" t="s">
        <v>69</v>
      </c>
    </row>
    <row r="124" spans="1:6" x14ac:dyDescent="0.25">
      <c r="A124">
        <v>2568713</v>
      </c>
      <c r="B124" t="s">
        <v>396</v>
      </c>
      <c r="C124" t="s">
        <v>20</v>
      </c>
      <c r="D124" t="s">
        <v>209</v>
      </c>
      <c r="E124" t="s">
        <v>138</v>
      </c>
      <c r="F124" t="s">
        <v>139</v>
      </c>
    </row>
    <row r="125" spans="1:6" x14ac:dyDescent="0.25">
      <c r="A125">
        <v>2588897</v>
      </c>
      <c r="B125" t="s">
        <v>397</v>
      </c>
      <c r="C125" t="s">
        <v>398</v>
      </c>
      <c r="D125" t="s">
        <v>399</v>
      </c>
      <c r="E125" t="s">
        <v>138</v>
      </c>
      <c r="F125" t="s">
        <v>139</v>
      </c>
    </row>
    <row r="126" spans="1:6" x14ac:dyDescent="0.25">
      <c r="A126">
        <v>2594277</v>
      </c>
      <c r="B126" t="s">
        <v>400</v>
      </c>
      <c r="C126" t="s">
        <v>401</v>
      </c>
      <c r="D126" t="s">
        <v>402</v>
      </c>
      <c r="E126" t="s">
        <v>56</v>
      </c>
      <c r="F126" t="s">
        <v>262</v>
      </c>
    </row>
    <row r="127" spans="1:6" x14ac:dyDescent="0.25">
      <c r="A127">
        <v>2596784</v>
      </c>
      <c r="B127" t="s">
        <v>403</v>
      </c>
      <c r="C127" t="s">
        <v>404</v>
      </c>
      <c r="D127" t="s">
        <v>405</v>
      </c>
      <c r="E127" t="s">
        <v>45</v>
      </c>
      <c r="F127" t="s">
        <v>46</v>
      </c>
    </row>
    <row r="128" spans="1:6" x14ac:dyDescent="0.25">
      <c r="A128">
        <v>2596792</v>
      </c>
      <c r="B128" t="s">
        <v>406</v>
      </c>
      <c r="C128" t="s">
        <v>407</v>
      </c>
      <c r="D128" t="s">
        <v>408</v>
      </c>
      <c r="E128" t="s">
        <v>45</v>
      </c>
      <c r="F128" t="s">
        <v>46</v>
      </c>
    </row>
    <row r="129" spans="1:6" x14ac:dyDescent="0.25">
      <c r="A129">
        <v>2626659</v>
      </c>
      <c r="B129" t="s">
        <v>409</v>
      </c>
      <c r="C129" t="s">
        <v>410</v>
      </c>
      <c r="D129" t="s">
        <v>411</v>
      </c>
      <c r="E129" t="s">
        <v>45</v>
      </c>
      <c r="F129" t="s">
        <v>46</v>
      </c>
    </row>
    <row r="130" spans="1:6" x14ac:dyDescent="0.25">
      <c r="A130">
        <v>2626667</v>
      </c>
      <c r="B130" t="s">
        <v>412</v>
      </c>
      <c r="C130" t="s">
        <v>413</v>
      </c>
      <c r="D130" t="s">
        <v>414</v>
      </c>
      <c r="E130" t="s">
        <v>173</v>
      </c>
      <c r="F130" t="s">
        <v>325</v>
      </c>
    </row>
    <row r="131" spans="1:6" x14ac:dyDescent="0.25">
      <c r="A131">
        <v>2652099</v>
      </c>
      <c r="B131" t="s">
        <v>415</v>
      </c>
      <c r="C131" t="s">
        <v>416</v>
      </c>
      <c r="D131" t="s">
        <v>417</v>
      </c>
      <c r="E131" t="s">
        <v>173</v>
      </c>
      <c r="F131" t="s">
        <v>235</v>
      </c>
    </row>
    <row r="132" spans="1:6" x14ac:dyDescent="0.25">
      <c r="A132">
        <v>2658372</v>
      </c>
      <c r="B132" t="s">
        <v>418</v>
      </c>
      <c r="C132" t="s">
        <v>419</v>
      </c>
      <c r="D132" t="s">
        <v>420</v>
      </c>
      <c r="E132" t="s">
        <v>173</v>
      </c>
      <c r="F132" t="s">
        <v>174</v>
      </c>
    </row>
    <row r="133" spans="1:6" x14ac:dyDescent="0.25">
      <c r="A133">
        <v>2662914</v>
      </c>
      <c r="B133" t="s">
        <v>421</v>
      </c>
      <c r="C133" t="s">
        <v>422</v>
      </c>
      <c r="D133" t="s">
        <v>292</v>
      </c>
      <c r="E133" t="s">
        <v>64</v>
      </c>
      <c r="F133" t="s">
        <v>69</v>
      </c>
    </row>
    <row r="134" spans="1:6" x14ac:dyDescent="0.25">
      <c r="A134">
        <v>2663422</v>
      </c>
      <c r="B134" t="s">
        <v>423</v>
      </c>
      <c r="C134" t="s">
        <v>424</v>
      </c>
      <c r="D134" t="s">
        <v>425</v>
      </c>
      <c r="E134" t="s">
        <v>131</v>
      </c>
      <c r="F134" t="s">
        <v>202</v>
      </c>
    </row>
    <row r="135" spans="1:6" x14ac:dyDescent="0.25">
      <c r="A135">
        <v>2664879</v>
      </c>
      <c r="B135" t="s">
        <v>426</v>
      </c>
      <c r="C135" t="s">
        <v>427</v>
      </c>
      <c r="D135" t="s">
        <v>44</v>
      </c>
      <c r="E135" t="s">
        <v>45</v>
      </c>
      <c r="F135" t="s">
        <v>46</v>
      </c>
    </row>
    <row r="136" spans="1:6" x14ac:dyDescent="0.25">
      <c r="A136">
        <v>2664984</v>
      </c>
      <c r="B136" t="s">
        <v>428</v>
      </c>
      <c r="C136" t="s">
        <v>429</v>
      </c>
      <c r="D136" t="s">
        <v>430</v>
      </c>
      <c r="E136" t="s">
        <v>173</v>
      </c>
      <c r="F136" t="s">
        <v>325</v>
      </c>
    </row>
    <row r="137" spans="1:6" x14ac:dyDescent="0.25">
      <c r="A137">
        <v>2664992</v>
      </c>
      <c r="B137" t="s">
        <v>431</v>
      </c>
      <c r="C137" t="s">
        <v>432</v>
      </c>
      <c r="D137" t="s">
        <v>433</v>
      </c>
      <c r="E137" t="s">
        <v>131</v>
      </c>
      <c r="F137" t="s">
        <v>202</v>
      </c>
    </row>
    <row r="138" spans="1:6" x14ac:dyDescent="0.25">
      <c r="A138">
        <v>2665085</v>
      </c>
      <c r="B138" t="s">
        <v>434</v>
      </c>
      <c r="C138" t="s">
        <v>435</v>
      </c>
      <c r="D138" t="s">
        <v>436</v>
      </c>
      <c r="E138" t="s">
        <v>64</v>
      </c>
      <c r="F138" t="s">
        <v>69</v>
      </c>
    </row>
    <row r="139" spans="1:6" x14ac:dyDescent="0.25">
      <c r="A139">
        <v>2665107</v>
      </c>
      <c r="B139" t="s">
        <v>437</v>
      </c>
      <c r="C139" t="s">
        <v>438</v>
      </c>
      <c r="D139" t="s">
        <v>439</v>
      </c>
      <c r="E139" t="s">
        <v>131</v>
      </c>
      <c r="F139" t="s">
        <v>202</v>
      </c>
    </row>
    <row r="140" spans="1:6" x14ac:dyDescent="0.25">
      <c r="A140">
        <v>2665883</v>
      </c>
      <c r="B140" t="s">
        <v>440</v>
      </c>
      <c r="C140" t="s">
        <v>441</v>
      </c>
      <c r="D140" t="s">
        <v>442</v>
      </c>
      <c r="E140" t="s">
        <v>56</v>
      </c>
      <c r="F140" t="s">
        <v>228</v>
      </c>
    </row>
    <row r="141" spans="1:6" x14ac:dyDescent="0.25">
      <c r="A141">
        <v>2666138</v>
      </c>
      <c r="B141" t="s">
        <v>443</v>
      </c>
      <c r="C141" t="s">
        <v>444</v>
      </c>
      <c r="D141" t="s">
        <v>445</v>
      </c>
      <c r="E141" t="s">
        <v>64</v>
      </c>
      <c r="F141" t="s">
        <v>117</v>
      </c>
    </row>
    <row r="142" spans="1:6" x14ac:dyDescent="0.25">
      <c r="A142">
        <v>2672154</v>
      </c>
      <c r="B142" t="s">
        <v>446</v>
      </c>
      <c r="C142" t="s">
        <v>447</v>
      </c>
      <c r="D142" t="s">
        <v>448</v>
      </c>
      <c r="E142" t="s">
        <v>113</v>
      </c>
      <c r="F142" t="s">
        <v>114</v>
      </c>
    </row>
    <row r="143" spans="1:6" x14ac:dyDescent="0.25">
      <c r="A143">
        <v>2672839</v>
      </c>
      <c r="B143" t="s">
        <v>449</v>
      </c>
      <c r="C143" t="s">
        <v>450</v>
      </c>
      <c r="D143" t="s">
        <v>451</v>
      </c>
      <c r="E143" t="s">
        <v>56</v>
      </c>
      <c r="F143" t="s">
        <v>57</v>
      </c>
    </row>
    <row r="144" spans="1:6" x14ac:dyDescent="0.25">
      <c r="A144">
        <v>2674327</v>
      </c>
      <c r="B144" t="s">
        <v>452</v>
      </c>
      <c r="C144" t="s">
        <v>31</v>
      </c>
      <c r="D144" t="s">
        <v>453</v>
      </c>
      <c r="E144" t="s">
        <v>113</v>
      </c>
      <c r="F144" t="s">
        <v>114</v>
      </c>
    </row>
    <row r="145" spans="1:6" x14ac:dyDescent="0.25">
      <c r="A145">
        <v>2689863</v>
      </c>
      <c r="B145" t="s">
        <v>454</v>
      </c>
      <c r="C145" t="s">
        <v>455</v>
      </c>
      <c r="D145" t="s">
        <v>456</v>
      </c>
      <c r="E145" t="s">
        <v>64</v>
      </c>
      <c r="F145" t="s">
        <v>117</v>
      </c>
    </row>
    <row r="146" spans="1:6" x14ac:dyDescent="0.25">
      <c r="A146">
        <v>2691469</v>
      </c>
      <c r="B146" t="s">
        <v>457</v>
      </c>
      <c r="C146" t="s">
        <v>458</v>
      </c>
      <c r="D146" t="s">
        <v>459</v>
      </c>
      <c r="E146" t="s">
        <v>113</v>
      </c>
      <c r="F146" t="s">
        <v>114</v>
      </c>
    </row>
    <row r="147" spans="1:6" x14ac:dyDescent="0.25">
      <c r="A147">
        <v>2691477</v>
      </c>
      <c r="B147" t="s">
        <v>460</v>
      </c>
      <c r="C147" t="s">
        <v>461</v>
      </c>
      <c r="D147" t="s">
        <v>462</v>
      </c>
      <c r="E147" t="s">
        <v>64</v>
      </c>
      <c r="F147" t="s">
        <v>69</v>
      </c>
    </row>
    <row r="148" spans="1:6" x14ac:dyDescent="0.25">
      <c r="A148">
        <v>2691485</v>
      </c>
      <c r="B148" t="s">
        <v>463</v>
      </c>
      <c r="C148" t="s">
        <v>21</v>
      </c>
      <c r="D148" t="s">
        <v>464</v>
      </c>
      <c r="E148" t="s">
        <v>138</v>
      </c>
      <c r="F148" t="s">
        <v>298</v>
      </c>
    </row>
    <row r="149" spans="1:6" x14ac:dyDescent="0.25">
      <c r="A149">
        <v>2691493</v>
      </c>
      <c r="B149" t="s">
        <v>465</v>
      </c>
      <c r="C149" t="s">
        <v>466</v>
      </c>
      <c r="D149" t="s">
        <v>467</v>
      </c>
      <c r="E149" t="s">
        <v>64</v>
      </c>
      <c r="F149" t="s">
        <v>117</v>
      </c>
    </row>
    <row r="150" spans="1:6" x14ac:dyDescent="0.25">
      <c r="A150">
        <v>2691507</v>
      </c>
      <c r="B150" t="s">
        <v>468</v>
      </c>
      <c r="C150" t="s">
        <v>469</v>
      </c>
      <c r="D150" t="s">
        <v>470</v>
      </c>
      <c r="E150" t="s">
        <v>64</v>
      </c>
      <c r="F150" t="s">
        <v>117</v>
      </c>
    </row>
    <row r="151" spans="1:6" x14ac:dyDescent="0.25">
      <c r="A151">
        <v>2691515</v>
      </c>
      <c r="B151" t="s">
        <v>471</v>
      </c>
      <c r="C151" t="s">
        <v>472</v>
      </c>
      <c r="D151" t="s">
        <v>473</v>
      </c>
      <c r="E151" t="s">
        <v>56</v>
      </c>
      <c r="F151" t="s">
        <v>57</v>
      </c>
    </row>
    <row r="152" spans="1:6" x14ac:dyDescent="0.25">
      <c r="A152">
        <v>2691523</v>
      </c>
      <c r="B152" t="s">
        <v>474</v>
      </c>
      <c r="C152" t="s">
        <v>475</v>
      </c>
      <c r="D152" t="s">
        <v>476</v>
      </c>
      <c r="E152" t="s">
        <v>113</v>
      </c>
      <c r="F152" t="s">
        <v>114</v>
      </c>
    </row>
    <row r="153" spans="1:6" x14ac:dyDescent="0.25">
      <c r="A153">
        <v>2691558</v>
      </c>
      <c r="B153" t="s">
        <v>477</v>
      </c>
      <c r="C153" t="s">
        <v>478</v>
      </c>
      <c r="D153" t="s">
        <v>479</v>
      </c>
      <c r="E153" t="s">
        <v>56</v>
      </c>
      <c r="F153" t="s">
        <v>262</v>
      </c>
    </row>
    <row r="154" spans="1:6" x14ac:dyDescent="0.25">
      <c r="A154">
        <v>2691566</v>
      </c>
      <c r="B154" t="s">
        <v>480</v>
      </c>
      <c r="C154" t="s">
        <v>481</v>
      </c>
      <c r="D154" t="s">
        <v>482</v>
      </c>
      <c r="E154" t="s">
        <v>64</v>
      </c>
      <c r="F154" t="s">
        <v>117</v>
      </c>
    </row>
    <row r="155" spans="1:6" x14ac:dyDescent="0.25">
      <c r="A155">
        <v>2691574</v>
      </c>
      <c r="B155" t="s">
        <v>199</v>
      </c>
      <c r="C155" t="s">
        <v>483</v>
      </c>
      <c r="D155" t="s">
        <v>484</v>
      </c>
      <c r="E155" t="s">
        <v>45</v>
      </c>
      <c r="F155" t="s">
        <v>46</v>
      </c>
    </row>
    <row r="156" spans="1:6" x14ac:dyDescent="0.25">
      <c r="A156">
        <v>2691833</v>
      </c>
      <c r="B156" t="s">
        <v>485</v>
      </c>
      <c r="C156" t="s">
        <v>486</v>
      </c>
      <c r="D156" t="s">
        <v>487</v>
      </c>
      <c r="E156" t="s">
        <v>64</v>
      </c>
      <c r="F156" t="s">
        <v>88</v>
      </c>
    </row>
    <row r="157" spans="1:6" x14ac:dyDescent="0.25">
      <c r="A157">
        <v>2691841</v>
      </c>
      <c r="B157" t="s">
        <v>488</v>
      </c>
      <c r="C157" t="s">
        <v>489</v>
      </c>
      <c r="D157" t="s">
        <v>44</v>
      </c>
      <c r="E157" t="s">
        <v>45</v>
      </c>
      <c r="F157" t="s">
        <v>46</v>
      </c>
    </row>
    <row r="158" spans="1:6" x14ac:dyDescent="0.25">
      <c r="A158">
        <v>2691868</v>
      </c>
      <c r="B158" t="s">
        <v>490</v>
      </c>
      <c r="C158" t="s">
        <v>491</v>
      </c>
      <c r="D158" t="s">
        <v>44</v>
      </c>
      <c r="E158" t="s">
        <v>45</v>
      </c>
      <c r="F158" t="s">
        <v>46</v>
      </c>
    </row>
    <row r="159" spans="1:6" x14ac:dyDescent="0.25">
      <c r="A159">
        <v>2691876</v>
      </c>
      <c r="B159" t="s">
        <v>492</v>
      </c>
      <c r="C159" t="s">
        <v>493</v>
      </c>
      <c r="D159" t="s">
        <v>494</v>
      </c>
      <c r="E159" t="s">
        <v>64</v>
      </c>
      <c r="F159" t="s">
        <v>117</v>
      </c>
    </row>
    <row r="160" spans="1:6" x14ac:dyDescent="0.25">
      <c r="A160">
        <v>2691884</v>
      </c>
      <c r="B160" t="s">
        <v>495</v>
      </c>
      <c r="C160" t="s">
        <v>496</v>
      </c>
      <c r="D160" t="s">
        <v>497</v>
      </c>
      <c r="E160" t="s">
        <v>138</v>
      </c>
      <c r="F160" t="s">
        <v>139</v>
      </c>
    </row>
    <row r="161" spans="1:6" x14ac:dyDescent="0.25">
      <c r="A161">
        <v>2706369</v>
      </c>
      <c r="B161" t="s">
        <v>498</v>
      </c>
      <c r="C161" t="s">
        <v>499</v>
      </c>
      <c r="D161" t="s">
        <v>109</v>
      </c>
      <c r="E161" t="s">
        <v>45</v>
      </c>
      <c r="F161" t="s">
        <v>46</v>
      </c>
    </row>
    <row r="162" spans="1:6" x14ac:dyDescent="0.25">
      <c r="A162">
        <v>2744937</v>
      </c>
      <c r="B162" t="s">
        <v>500</v>
      </c>
      <c r="C162" t="s">
        <v>501</v>
      </c>
      <c r="D162" t="s">
        <v>318</v>
      </c>
      <c r="E162" t="s">
        <v>113</v>
      </c>
      <c r="F162" t="s">
        <v>114</v>
      </c>
    </row>
    <row r="163" spans="1:6" x14ac:dyDescent="0.25">
      <c r="A163">
        <v>2758164</v>
      </c>
      <c r="B163" t="s">
        <v>129</v>
      </c>
      <c r="C163" t="s">
        <v>502</v>
      </c>
      <c r="D163" t="s">
        <v>402</v>
      </c>
      <c r="E163" t="s">
        <v>56</v>
      </c>
      <c r="F163" t="s">
        <v>262</v>
      </c>
    </row>
    <row r="164" spans="1:6" x14ac:dyDescent="0.25">
      <c r="A164">
        <v>2778785</v>
      </c>
      <c r="B164" t="s">
        <v>503</v>
      </c>
      <c r="C164" t="s">
        <v>504</v>
      </c>
      <c r="D164" t="s">
        <v>109</v>
      </c>
      <c r="E164" t="s">
        <v>45</v>
      </c>
      <c r="F164" t="s">
        <v>46</v>
      </c>
    </row>
    <row r="165" spans="1:6" x14ac:dyDescent="0.25">
      <c r="A165">
        <v>2778831</v>
      </c>
      <c r="B165" t="s">
        <v>505</v>
      </c>
      <c r="C165" t="s">
        <v>506</v>
      </c>
      <c r="D165" t="s">
        <v>507</v>
      </c>
      <c r="E165" t="s">
        <v>45</v>
      </c>
      <c r="F165" t="s">
        <v>46</v>
      </c>
    </row>
    <row r="166" spans="1:6" x14ac:dyDescent="0.25">
      <c r="A166">
        <v>2778858</v>
      </c>
      <c r="B166" t="s">
        <v>199</v>
      </c>
      <c r="C166" t="s">
        <v>508</v>
      </c>
      <c r="D166" t="s">
        <v>509</v>
      </c>
      <c r="E166" t="s">
        <v>56</v>
      </c>
      <c r="F166" t="s">
        <v>228</v>
      </c>
    </row>
    <row r="167" spans="1:6" x14ac:dyDescent="0.25">
      <c r="A167">
        <v>3157245</v>
      </c>
      <c r="B167" t="s">
        <v>510</v>
      </c>
      <c r="C167" t="s">
        <v>511</v>
      </c>
      <c r="D167" t="s">
        <v>44</v>
      </c>
      <c r="E167" t="s">
        <v>45</v>
      </c>
      <c r="F167" t="s">
        <v>46</v>
      </c>
    </row>
    <row r="168" spans="1:6" x14ac:dyDescent="0.25">
      <c r="A168">
        <v>3321452</v>
      </c>
      <c r="B168" t="s">
        <v>512</v>
      </c>
      <c r="C168" t="s">
        <v>513</v>
      </c>
      <c r="D168" t="s">
        <v>44</v>
      </c>
      <c r="E168" t="s">
        <v>45</v>
      </c>
      <c r="F168" t="s">
        <v>46</v>
      </c>
    </row>
    <row r="169" spans="1:6" x14ac:dyDescent="0.25">
      <c r="A169">
        <v>3426572</v>
      </c>
      <c r="B169" t="s">
        <v>514</v>
      </c>
      <c r="C169" t="s">
        <v>515</v>
      </c>
      <c r="D169" t="s">
        <v>44</v>
      </c>
      <c r="E169" t="s">
        <v>45</v>
      </c>
      <c r="F169" t="s">
        <v>46</v>
      </c>
    </row>
    <row r="170" spans="1:6" x14ac:dyDescent="0.25">
      <c r="A170">
        <v>5749018</v>
      </c>
      <c r="B170" t="s">
        <v>516</v>
      </c>
      <c r="C170" t="s">
        <v>517</v>
      </c>
      <c r="D170" t="s">
        <v>518</v>
      </c>
      <c r="E170" t="s">
        <v>173</v>
      </c>
      <c r="F170" t="s">
        <v>174</v>
      </c>
    </row>
    <row r="171" spans="1:6" x14ac:dyDescent="0.25">
      <c r="A171">
        <v>6048692</v>
      </c>
      <c r="B171" t="s">
        <v>519</v>
      </c>
      <c r="C171" t="s">
        <v>520</v>
      </c>
      <c r="D171" t="s">
        <v>273</v>
      </c>
      <c r="E171" t="s">
        <v>131</v>
      </c>
      <c r="F171" t="s">
        <v>274</v>
      </c>
    </row>
    <row r="172" spans="1:6" x14ac:dyDescent="0.25">
      <c r="A172">
        <v>6249604</v>
      </c>
      <c r="B172" t="s">
        <v>225</v>
      </c>
      <c r="C172" t="s">
        <v>521</v>
      </c>
      <c r="D172" t="s">
        <v>522</v>
      </c>
      <c r="E172" t="s">
        <v>64</v>
      </c>
      <c r="F172" t="s">
        <v>117</v>
      </c>
    </row>
    <row r="173" spans="1:6" x14ac:dyDescent="0.25">
      <c r="A173">
        <v>6273874</v>
      </c>
      <c r="B173" t="s">
        <v>523</v>
      </c>
      <c r="C173" t="s">
        <v>524</v>
      </c>
      <c r="D173" t="s">
        <v>525</v>
      </c>
      <c r="E173" t="s">
        <v>138</v>
      </c>
      <c r="F173" t="s">
        <v>298</v>
      </c>
    </row>
    <row r="174" spans="1:6" x14ac:dyDescent="0.25">
      <c r="A174">
        <v>6680305</v>
      </c>
      <c r="B174" t="s">
        <v>526</v>
      </c>
      <c r="C174" t="s">
        <v>527</v>
      </c>
      <c r="D174" t="s">
        <v>44</v>
      </c>
      <c r="E174" t="s">
        <v>45</v>
      </c>
      <c r="F174" t="s">
        <v>46</v>
      </c>
    </row>
    <row r="175" spans="1:6" x14ac:dyDescent="0.25">
      <c r="A175">
        <v>6683134</v>
      </c>
      <c r="B175" t="s">
        <v>528</v>
      </c>
      <c r="C175" t="s">
        <v>529</v>
      </c>
      <c r="D175" t="s">
        <v>530</v>
      </c>
      <c r="E175" t="s">
        <v>173</v>
      </c>
      <c r="F175" t="s">
        <v>174</v>
      </c>
    </row>
    <row r="176" spans="1:6" x14ac:dyDescent="0.25">
      <c r="A176">
        <v>6854729</v>
      </c>
      <c r="B176" t="s">
        <v>531</v>
      </c>
      <c r="C176" t="s">
        <v>23</v>
      </c>
      <c r="D176" t="s">
        <v>532</v>
      </c>
      <c r="E176" t="s">
        <v>113</v>
      </c>
      <c r="F176" t="s">
        <v>114</v>
      </c>
    </row>
    <row r="177" spans="1:6" x14ac:dyDescent="0.25">
      <c r="A177">
        <v>7105088</v>
      </c>
      <c r="B177" t="s">
        <v>533</v>
      </c>
      <c r="C177" t="s">
        <v>534</v>
      </c>
      <c r="D177" t="s">
        <v>535</v>
      </c>
      <c r="E177" t="s">
        <v>131</v>
      </c>
      <c r="F177" t="s">
        <v>274</v>
      </c>
    </row>
    <row r="178" spans="1:6" x14ac:dyDescent="0.25">
      <c r="A178">
        <v>7274351</v>
      </c>
      <c r="B178" t="s">
        <v>536</v>
      </c>
      <c r="C178" t="s">
        <v>537</v>
      </c>
      <c r="D178" t="s">
        <v>538</v>
      </c>
      <c r="E178" t="s">
        <v>64</v>
      </c>
      <c r="F178" t="s">
        <v>88</v>
      </c>
    </row>
    <row r="179" spans="1:6" x14ac:dyDescent="0.25">
      <c r="A179">
        <v>7286082</v>
      </c>
      <c r="B179" t="s">
        <v>539</v>
      </c>
      <c r="C179" t="s">
        <v>540</v>
      </c>
      <c r="D179" t="s">
        <v>324</v>
      </c>
      <c r="E179" t="s">
        <v>173</v>
      </c>
      <c r="F179" t="s">
        <v>325</v>
      </c>
    </row>
    <row r="180" spans="1:6" x14ac:dyDescent="0.25">
      <c r="A180">
        <v>7486596</v>
      </c>
      <c r="B180" t="s">
        <v>541</v>
      </c>
      <c r="C180" t="s">
        <v>542</v>
      </c>
      <c r="D180" t="s">
        <v>543</v>
      </c>
      <c r="E180" t="s">
        <v>45</v>
      </c>
      <c r="F180" t="s">
        <v>46</v>
      </c>
    </row>
    <row r="181" spans="1:6" x14ac:dyDescent="0.25">
      <c r="A181">
        <v>7620098</v>
      </c>
      <c r="B181" t="s">
        <v>544</v>
      </c>
      <c r="C181" t="s">
        <v>545</v>
      </c>
      <c r="D181" t="s">
        <v>109</v>
      </c>
      <c r="E181" t="s">
        <v>45</v>
      </c>
      <c r="F181" t="s">
        <v>46</v>
      </c>
    </row>
    <row r="182" spans="1:6" x14ac:dyDescent="0.25">
      <c r="A182">
        <v>7847777</v>
      </c>
      <c r="B182" t="s">
        <v>546</v>
      </c>
      <c r="C182" t="s">
        <v>547</v>
      </c>
      <c r="D182" t="s">
        <v>548</v>
      </c>
      <c r="E182" t="s">
        <v>131</v>
      </c>
      <c r="F182" t="s">
        <v>132</v>
      </c>
    </row>
    <row r="183" spans="1:6" x14ac:dyDescent="0.25">
      <c r="A183">
        <v>2500388</v>
      </c>
      <c r="B183" t="s">
        <v>549</v>
      </c>
      <c r="C183" t="s">
        <v>550</v>
      </c>
      <c r="D183" t="s">
        <v>292</v>
      </c>
      <c r="E183" t="s">
        <v>64</v>
      </c>
      <c r="F183" t="s">
        <v>69</v>
      </c>
    </row>
    <row r="184" spans="1:6" x14ac:dyDescent="0.25">
      <c r="A184">
        <v>2691450</v>
      </c>
      <c r="B184" t="s">
        <v>551</v>
      </c>
      <c r="C184" t="s">
        <v>552</v>
      </c>
      <c r="D184" t="s">
        <v>553</v>
      </c>
      <c r="E184" t="s">
        <v>64</v>
      </c>
      <c r="F184" t="s">
        <v>65</v>
      </c>
    </row>
    <row r="185" spans="1:6" x14ac:dyDescent="0.25">
      <c r="A185">
        <v>451126</v>
      </c>
      <c r="B185" t="s">
        <v>554</v>
      </c>
      <c r="C185" t="s">
        <v>555</v>
      </c>
      <c r="D185" t="s">
        <v>402</v>
      </c>
      <c r="E185" t="s">
        <v>56</v>
      </c>
      <c r="F185" t="s">
        <v>262</v>
      </c>
    </row>
    <row r="186" spans="1:6" x14ac:dyDescent="0.25">
      <c r="A186">
        <v>2691892</v>
      </c>
      <c r="B186" t="s">
        <v>556</v>
      </c>
      <c r="C186" t="s">
        <v>557</v>
      </c>
      <c r="D186" t="s">
        <v>218</v>
      </c>
      <c r="E186" t="s">
        <v>64</v>
      </c>
      <c r="F186" t="s">
        <v>88</v>
      </c>
    </row>
    <row r="187" spans="1:6" x14ac:dyDescent="0.25">
      <c r="A187">
        <v>7278977</v>
      </c>
      <c r="B187" t="s">
        <v>558</v>
      </c>
      <c r="C187" t="s">
        <v>559</v>
      </c>
      <c r="D187" t="s">
        <v>560</v>
      </c>
      <c r="E187" t="s">
        <v>138</v>
      </c>
      <c r="F187" t="s">
        <v>139</v>
      </c>
    </row>
    <row r="188" spans="1:6" x14ac:dyDescent="0.25">
      <c r="A188">
        <v>2691531</v>
      </c>
      <c r="B188" t="s">
        <v>561</v>
      </c>
      <c r="C188" t="s">
        <v>562</v>
      </c>
      <c r="D188" t="s">
        <v>563</v>
      </c>
      <c r="E188" t="s">
        <v>56</v>
      </c>
      <c r="F188" t="s">
        <v>228</v>
      </c>
    </row>
    <row r="189" spans="1:6" x14ac:dyDescent="0.25">
      <c r="A189">
        <v>9175849</v>
      </c>
      <c r="B189" t="s">
        <v>564</v>
      </c>
      <c r="C189" t="s">
        <v>24</v>
      </c>
      <c r="D189" t="s">
        <v>273</v>
      </c>
      <c r="E189" t="s">
        <v>131</v>
      </c>
      <c r="F189" t="s">
        <v>274</v>
      </c>
    </row>
    <row r="190" spans="1:6" x14ac:dyDescent="0.25">
      <c r="A190">
        <v>136751</v>
      </c>
      <c r="B190" t="s">
        <v>565</v>
      </c>
      <c r="C190" t="s">
        <v>566</v>
      </c>
      <c r="D190" t="s">
        <v>44</v>
      </c>
    </row>
    <row r="191" spans="1:6" x14ac:dyDescent="0.25">
      <c r="A191">
        <v>610062</v>
      </c>
      <c r="B191" t="s">
        <v>567</v>
      </c>
      <c r="D191" t="s">
        <v>116</v>
      </c>
    </row>
    <row r="192" spans="1:6" x14ac:dyDescent="0.25">
      <c r="A192">
        <v>3123251</v>
      </c>
      <c r="B192" t="s">
        <v>568</v>
      </c>
      <c r="C192" t="s">
        <v>22</v>
      </c>
      <c r="D192" t="s">
        <v>312</v>
      </c>
      <c r="E192" t="s">
        <v>138</v>
      </c>
      <c r="F192" t="s">
        <v>298</v>
      </c>
    </row>
    <row r="193" spans="1:6" x14ac:dyDescent="0.25">
      <c r="A193">
        <v>2552841</v>
      </c>
      <c r="B193" t="s">
        <v>569</v>
      </c>
      <c r="C193" t="s">
        <v>25</v>
      </c>
      <c r="D193" t="s">
        <v>312</v>
      </c>
      <c r="E193" t="s">
        <v>138</v>
      </c>
      <c r="F193" t="s">
        <v>298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F9F8-15B7-4975-A89B-D3682EB57D5D}">
  <dimension ref="A1:B28"/>
  <sheetViews>
    <sheetView workbookViewId="0">
      <selection activeCell="B28" sqref="A1:B28"/>
    </sheetView>
  </sheetViews>
  <sheetFormatPr defaultRowHeight="15" x14ac:dyDescent="0.25"/>
  <cols>
    <col min="1" max="1" width="61.42578125" bestFit="1" customWidth="1"/>
    <col min="2" max="2" width="15.85546875" bestFit="1" customWidth="1"/>
  </cols>
  <sheetData>
    <row r="1" spans="1:2" x14ac:dyDescent="0.25">
      <c r="A1" t="s">
        <v>34</v>
      </c>
      <c r="B1" t="s">
        <v>27</v>
      </c>
    </row>
    <row r="2" spans="1:2" x14ac:dyDescent="0.25">
      <c r="A2" t="s">
        <v>0</v>
      </c>
      <c r="B2" s="1">
        <v>22457.07</v>
      </c>
    </row>
    <row r="3" spans="1:2" x14ac:dyDescent="0.25">
      <c r="A3" t="s">
        <v>1</v>
      </c>
      <c r="B3" s="1">
        <v>258027.47999999998</v>
      </c>
    </row>
    <row r="4" spans="1:2" x14ac:dyDescent="0.25">
      <c r="A4" t="s">
        <v>2</v>
      </c>
      <c r="B4" s="1">
        <v>11022.69</v>
      </c>
    </row>
    <row r="5" spans="1:2" x14ac:dyDescent="0.25">
      <c r="A5" t="s">
        <v>3</v>
      </c>
      <c r="B5" s="1">
        <v>329558.69999999995</v>
      </c>
    </row>
    <row r="6" spans="1:2" x14ac:dyDescent="0.25">
      <c r="A6" t="s">
        <v>4</v>
      </c>
      <c r="B6" s="1">
        <v>337104.56</v>
      </c>
    </row>
    <row r="7" spans="1:2" x14ac:dyDescent="0.25">
      <c r="A7" t="s">
        <v>5</v>
      </c>
      <c r="B7" s="1">
        <v>13311.35</v>
      </c>
    </row>
    <row r="8" spans="1:2" x14ac:dyDescent="0.25">
      <c r="A8" t="s">
        <v>6</v>
      </c>
      <c r="B8" s="1">
        <v>3661.84</v>
      </c>
    </row>
    <row r="9" spans="1:2" x14ac:dyDescent="0.25">
      <c r="A9" t="s">
        <v>7</v>
      </c>
      <c r="B9" s="1">
        <v>4019.51</v>
      </c>
    </row>
    <row r="10" spans="1:2" x14ac:dyDescent="0.25">
      <c r="A10" t="s">
        <v>8</v>
      </c>
      <c r="B10" s="1">
        <v>761909.31</v>
      </c>
    </row>
    <row r="11" spans="1:2" x14ac:dyDescent="0.25">
      <c r="A11" t="s">
        <v>9</v>
      </c>
      <c r="B11" s="1">
        <v>1651.92</v>
      </c>
    </row>
    <row r="12" spans="1:2" x14ac:dyDescent="0.25">
      <c r="A12" t="s">
        <v>10</v>
      </c>
      <c r="B12" s="1">
        <v>84082.01</v>
      </c>
    </row>
    <row r="13" spans="1:2" x14ac:dyDescent="0.25">
      <c r="A13" t="s">
        <v>11</v>
      </c>
      <c r="B13" s="1">
        <v>2985.75</v>
      </c>
    </row>
    <row r="14" spans="1:2" x14ac:dyDescent="0.25">
      <c r="A14" t="s">
        <v>12</v>
      </c>
      <c r="B14" s="1">
        <v>20301.39</v>
      </c>
    </row>
    <row r="15" spans="1:2" x14ac:dyDescent="0.25">
      <c r="A15" t="s">
        <v>13</v>
      </c>
      <c r="B15" s="1">
        <v>39971.86</v>
      </c>
    </row>
    <row r="16" spans="1:2" x14ac:dyDescent="0.25">
      <c r="A16" t="s">
        <v>14</v>
      </c>
      <c r="B16" s="1">
        <v>539392.63</v>
      </c>
    </row>
    <row r="17" spans="1:2" x14ac:dyDescent="0.25">
      <c r="A17" t="s">
        <v>15</v>
      </c>
      <c r="B17" s="1">
        <v>52015.54</v>
      </c>
    </row>
    <row r="18" spans="1:2" x14ac:dyDescent="0.25">
      <c r="A18" t="s">
        <v>16</v>
      </c>
      <c r="B18" s="1">
        <v>3444.2400000000002</v>
      </c>
    </row>
    <row r="19" spans="1:2" x14ac:dyDescent="0.25">
      <c r="A19" t="s">
        <v>17</v>
      </c>
      <c r="B19" s="1">
        <v>14897.99</v>
      </c>
    </row>
    <row r="20" spans="1:2" x14ac:dyDescent="0.25">
      <c r="A20" t="s">
        <v>18</v>
      </c>
      <c r="B20" s="1">
        <v>49521.23</v>
      </c>
    </row>
    <row r="21" spans="1:2" x14ac:dyDescent="0.25">
      <c r="A21" t="s">
        <v>19</v>
      </c>
      <c r="B21" s="1">
        <v>40747.54</v>
      </c>
    </row>
    <row r="22" spans="1:2" x14ac:dyDescent="0.25">
      <c r="A22" t="s">
        <v>20</v>
      </c>
      <c r="B22" s="1">
        <v>24185.600000000002</v>
      </c>
    </row>
    <row r="23" spans="1:2" x14ac:dyDescent="0.25">
      <c r="A23" t="s">
        <v>21</v>
      </c>
      <c r="B23" s="1">
        <v>16594.439999999999</v>
      </c>
    </row>
    <row r="24" spans="1:2" x14ac:dyDescent="0.25">
      <c r="A24" t="s">
        <v>22</v>
      </c>
      <c r="B24" s="1">
        <v>33464.959999999999</v>
      </c>
    </row>
    <row r="25" spans="1:2" x14ac:dyDescent="0.25">
      <c r="A25" t="s">
        <v>23</v>
      </c>
      <c r="B25" s="1">
        <v>19482.5</v>
      </c>
    </row>
    <row r="26" spans="1:2" x14ac:dyDescent="0.25">
      <c r="A26" t="s">
        <v>24</v>
      </c>
      <c r="B26" s="1">
        <v>9403.68</v>
      </c>
    </row>
    <row r="27" spans="1:2" x14ac:dyDescent="0.25">
      <c r="A27" t="s">
        <v>25</v>
      </c>
      <c r="B27" s="1">
        <v>66370.45</v>
      </c>
    </row>
    <row r="28" spans="1:2" x14ac:dyDescent="0.25">
      <c r="A28" t="s">
        <v>26</v>
      </c>
      <c r="B28" s="1">
        <v>2759586.2400000007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05C8D-C618-4326-BFD5-31D7B425798D}">
  <dimension ref="A1:B26"/>
  <sheetViews>
    <sheetView workbookViewId="0">
      <selection activeCell="B1" sqref="A1:B26"/>
    </sheetView>
  </sheetViews>
  <sheetFormatPr defaultRowHeight="15" x14ac:dyDescent="0.25"/>
  <cols>
    <col min="1" max="1" width="61.42578125" bestFit="1" customWidth="1"/>
    <col min="2" max="2" width="15.85546875" bestFit="1" customWidth="1"/>
  </cols>
  <sheetData>
    <row r="1" spans="1:2" x14ac:dyDescent="0.25">
      <c r="A1" t="s">
        <v>34</v>
      </c>
      <c r="B1" t="s">
        <v>32</v>
      </c>
    </row>
    <row r="2" spans="1:2" x14ac:dyDescent="0.25">
      <c r="A2" t="s">
        <v>0</v>
      </c>
      <c r="B2" s="1">
        <v>218858.14</v>
      </c>
    </row>
    <row r="3" spans="1:2" x14ac:dyDescent="0.25">
      <c r="A3" t="s">
        <v>3</v>
      </c>
      <c r="B3" s="1">
        <v>20679.03</v>
      </c>
    </row>
    <row r="4" spans="1:2" x14ac:dyDescent="0.25">
      <c r="A4" t="s">
        <v>28</v>
      </c>
      <c r="B4" s="1">
        <v>89104.88</v>
      </c>
    </row>
    <row r="5" spans="1:2" x14ac:dyDescent="0.25">
      <c r="A5" t="s">
        <v>5</v>
      </c>
      <c r="B5" s="1">
        <v>418042.64999999997</v>
      </c>
    </row>
    <row r="6" spans="1:2" x14ac:dyDescent="0.25">
      <c r="A6" t="s">
        <v>6</v>
      </c>
      <c r="B6" s="1">
        <v>28189.039999999994</v>
      </c>
    </row>
    <row r="7" spans="1:2" x14ac:dyDescent="0.25">
      <c r="A7" t="s">
        <v>7</v>
      </c>
      <c r="B7" s="1">
        <v>68962.940000000017</v>
      </c>
    </row>
    <row r="8" spans="1:2" x14ac:dyDescent="0.25">
      <c r="A8" t="s">
        <v>29</v>
      </c>
      <c r="B8" s="1">
        <v>42898.41</v>
      </c>
    </row>
    <row r="9" spans="1:2" x14ac:dyDescent="0.25">
      <c r="A9" t="s">
        <v>9</v>
      </c>
      <c r="B9" s="1">
        <v>133620.13999999998</v>
      </c>
    </row>
    <row r="10" spans="1:2" x14ac:dyDescent="0.25">
      <c r="A10" t="s">
        <v>10</v>
      </c>
      <c r="B10" s="1">
        <v>161849.13</v>
      </c>
    </row>
    <row r="11" spans="1:2" x14ac:dyDescent="0.25">
      <c r="A11" t="s">
        <v>11</v>
      </c>
      <c r="B11" s="1">
        <v>1769783.9700000002</v>
      </c>
    </row>
    <row r="12" spans="1:2" x14ac:dyDescent="0.25">
      <c r="A12" t="s">
        <v>30</v>
      </c>
      <c r="B12" s="1">
        <v>1410211.7600000002</v>
      </c>
    </row>
    <row r="13" spans="1:2" x14ac:dyDescent="0.25">
      <c r="A13" t="s">
        <v>12</v>
      </c>
      <c r="B13" s="1">
        <v>38631.050000000003</v>
      </c>
    </row>
    <row r="14" spans="1:2" x14ac:dyDescent="0.25">
      <c r="A14" t="s">
        <v>13</v>
      </c>
      <c r="B14" s="1">
        <v>21731.77</v>
      </c>
    </row>
    <row r="15" spans="1:2" x14ac:dyDescent="0.25">
      <c r="A15" t="s">
        <v>14</v>
      </c>
      <c r="B15" s="1">
        <v>143121.72000000003</v>
      </c>
    </row>
    <row r="16" spans="1:2" x14ac:dyDescent="0.25">
      <c r="A16" t="s">
        <v>15</v>
      </c>
      <c r="B16" s="1">
        <v>37706.07</v>
      </c>
    </row>
    <row r="17" spans="1:2" x14ac:dyDescent="0.25">
      <c r="A17" t="s">
        <v>17</v>
      </c>
      <c r="B17" s="1">
        <v>72653.55</v>
      </c>
    </row>
    <row r="18" spans="1:2" x14ac:dyDescent="0.25">
      <c r="A18" t="s">
        <v>18</v>
      </c>
      <c r="B18" s="1">
        <v>95874.25</v>
      </c>
    </row>
    <row r="19" spans="1:2" x14ac:dyDescent="0.25">
      <c r="A19" t="s">
        <v>19</v>
      </c>
      <c r="B19" s="1">
        <v>176471.36</v>
      </c>
    </row>
    <row r="20" spans="1:2" x14ac:dyDescent="0.25">
      <c r="A20" t="s">
        <v>20</v>
      </c>
      <c r="B20" s="1">
        <v>112161.43000000002</v>
      </c>
    </row>
    <row r="21" spans="1:2" x14ac:dyDescent="0.25">
      <c r="A21" t="s">
        <v>31</v>
      </c>
      <c r="B21" s="1">
        <v>27928.839999999997</v>
      </c>
    </row>
    <row r="22" spans="1:2" x14ac:dyDescent="0.25">
      <c r="A22" t="s">
        <v>21</v>
      </c>
      <c r="B22" s="1">
        <v>42121.270000000004</v>
      </c>
    </row>
    <row r="23" spans="1:2" x14ac:dyDescent="0.25">
      <c r="A23" t="s">
        <v>23</v>
      </c>
      <c r="B23" s="1">
        <v>44160.13</v>
      </c>
    </row>
    <row r="24" spans="1:2" x14ac:dyDescent="0.25">
      <c r="A24" t="s">
        <v>24</v>
      </c>
      <c r="B24" s="1">
        <v>47018.400000000001</v>
      </c>
    </row>
    <row r="25" spans="1:2" x14ac:dyDescent="0.25">
      <c r="A25" t="s">
        <v>25</v>
      </c>
      <c r="B25" s="1">
        <v>8451.880000000001</v>
      </c>
    </row>
    <row r="26" spans="1:2" x14ac:dyDescent="0.25">
      <c r="A26" t="s">
        <v>26</v>
      </c>
      <c r="B26" s="1">
        <v>5230231.8100000005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5312-96D6-472A-889F-0B620F2AF46B}">
  <dimension ref="A1:B11"/>
  <sheetViews>
    <sheetView workbookViewId="0">
      <selection activeCell="B11" sqref="A1:B11"/>
    </sheetView>
  </sheetViews>
  <sheetFormatPr defaultRowHeight="15" x14ac:dyDescent="0.25"/>
  <cols>
    <col min="1" max="1" width="43.7109375" bestFit="1" customWidth="1"/>
    <col min="2" max="2" width="14.28515625" bestFit="1" customWidth="1"/>
    <col min="4" max="4" width="12.42578125" bestFit="1" customWidth="1"/>
  </cols>
  <sheetData>
    <row r="1" spans="1:2" x14ac:dyDescent="0.25">
      <c r="A1" t="s">
        <v>34</v>
      </c>
      <c r="B1" t="s">
        <v>33</v>
      </c>
    </row>
    <row r="2" spans="1:2" x14ac:dyDescent="0.25">
      <c r="A2" t="s">
        <v>3</v>
      </c>
      <c r="B2" s="2">
        <v>100596.04000000001</v>
      </c>
    </row>
    <row r="3" spans="1:2" x14ac:dyDescent="0.25">
      <c r="A3" t="s">
        <v>8</v>
      </c>
      <c r="B3" s="2">
        <v>30013.040000000001</v>
      </c>
    </row>
    <row r="4" spans="1:2" x14ac:dyDescent="0.25">
      <c r="A4" t="s">
        <v>12</v>
      </c>
      <c r="B4" s="2">
        <v>552.61</v>
      </c>
    </row>
    <row r="5" spans="1:2" x14ac:dyDescent="0.25">
      <c r="A5" t="s">
        <v>14</v>
      </c>
      <c r="B5" s="2">
        <v>4807.33</v>
      </c>
    </row>
    <row r="6" spans="1:2" x14ac:dyDescent="0.25">
      <c r="A6" t="s">
        <v>17</v>
      </c>
      <c r="B6" s="2">
        <v>876.48</v>
      </c>
    </row>
    <row r="7" spans="1:2" x14ac:dyDescent="0.25">
      <c r="A7" t="s">
        <v>18</v>
      </c>
      <c r="B7" s="2">
        <v>4045.76</v>
      </c>
    </row>
    <row r="8" spans="1:2" x14ac:dyDescent="0.25">
      <c r="A8" t="s">
        <v>19</v>
      </c>
      <c r="B8" s="2">
        <v>20575.29</v>
      </c>
    </row>
    <row r="9" spans="1:2" x14ac:dyDescent="0.25">
      <c r="A9" t="s">
        <v>20</v>
      </c>
      <c r="B9" s="2">
        <v>11222.43</v>
      </c>
    </row>
    <row r="10" spans="1:2" x14ac:dyDescent="0.25">
      <c r="A10" t="s">
        <v>21</v>
      </c>
      <c r="B10" s="2">
        <v>876.48</v>
      </c>
    </row>
    <row r="11" spans="1:2" x14ac:dyDescent="0.25">
      <c r="A11" t="s">
        <v>26</v>
      </c>
      <c r="B11" s="2">
        <v>173565.46000000002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05D3-5ED2-4D2D-94E7-C6CEC28CB7B7}">
  <dimension ref="A1:B17"/>
  <sheetViews>
    <sheetView workbookViewId="0">
      <selection activeCell="B17" sqref="A1:B17"/>
    </sheetView>
  </sheetViews>
  <sheetFormatPr defaultRowHeight="15" x14ac:dyDescent="0.25"/>
  <cols>
    <col min="1" max="1" width="59.28515625" bestFit="1" customWidth="1"/>
    <col min="2" max="2" width="14.28515625" bestFit="1" customWidth="1"/>
    <col min="4" max="4" width="12.42578125" bestFit="1" customWidth="1"/>
  </cols>
  <sheetData>
    <row r="1" spans="1:2" x14ac:dyDescent="0.25">
      <c r="A1" t="s">
        <v>34</v>
      </c>
      <c r="B1" t="s">
        <v>35</v>
      </c>
    </row>
    <row r="2" spans="1:2" x14ac:dyDescent="0.25">
      <c r="A2" t="s">
        <v>0</v>
      </c>
      <c r="B2" s="2">
        <v>37700.870000000003</v>
      </c>
    </row>
    <row r="3" spans="1:2" x14ac:dyDescent="0.25">
      <c r="A3" t="s">
        <v>5</v>
      </c>
      <c r="B3" s="2">
        <v>94499.71</v>
      </c>
    </row>
    <row r="4" spans="1:2" x14ac:dyDescent="0.25">
      <c r="A4" t="s">
        <v>7</v>
      </c>
      <c r="B4" s="2">
        <v>33577.81</v>
      </c>
    </row>
    <row r="5" spans="1:2" x14ac:dyDescent="0.25">
      <c r="A5" t="s">
        <v>29</v>
      </c>
      <c r="B5" s="2">
        <v>20249.699999999997</v>
      </c>
    </row>
    <row r="6" spans="1:2" x14ac:dyDescent="0.25">
      <c r="A6" t="s">
        <v>10</v>
      </c>
      <c r="B6" s="2">
        <v>25826.32</v>
      </c>
    </row>
    <row r="7" spans="1:2" x14ac:dyDescent="0.25">
      <c r="A7" t="s">
        <v>11</v>
      </c>
      <c r="B7" s="2">
        <v>13835.83</v>
      </c>
    </row>
    <row r="8" spans="1:2" x14ac:dyDescent="0.25">
      <c r="A8" t="s">
        <v>30</v>
      </c>
      <c r="B8" s="2">
        <v>17119.080000000002</v>
      </c>
    </row>
    <row r="9" spans="1:2" x14ac:dyDescent="0.25">
      <c r="A9" t="s">
        <v>12</v>
      </c>
      <c r="B9" s="2">
        <v>2726.64</v>
      </c>
    </row>
    <row r="10" spans="1:2" x14ac:dyDescent="0.25">
      <c r="A10" t="s">
        <v>14</v>
      </c>
      <c r="B10" s="2">
        <v>58760.815000000002</v>
      </c>
    </row>
    <row r="11" spans="1:2" x14ac:dyDescent="0.25">
      <c r="A11" t="s">
        <v>15</v>
      </c>
      <c r="B11" s="2">
        <v>8074.92</v>
      </c>
    </row>
    <row r="12" spans="1:2" x14ac:dyDescent="0.25">
      <c r="A12" t="s">
        <v>17</v>
      </c>
      <c r="B12" s="2">
        <v>38095.9</v>
      </c>
    </row>
    <row r="13" spans="1:2" x14ac:dyDescent="0.25">
      <c r="A13" t="s">
        <v>19</v>
      </c>
      <c r="B13" s="2">
        <v>195174.97999999998</v>
      </c>
    </row>
    <row r="14" spans="1:2" x14ac:dyDescent="0.25">
      <c r="A14" t="s">
        <v>20</v>
      </c>
      <c r="B14" s="2">
        <v>67176.049999999988</v>
      </c>
    </row>
    <row r="15" spans="1:2" x14ac:dyDescent="0.25">
      <c r="A15" t="s">
        <v>31</v>
      </c>
      <c r="B15" s="2">
        <v>2658.44</v>
      </c>
    </row>
    <row r="16" spans="1:2" x14ac:dyDescent="0.25">
      <c r="A16" t="s">
        <v>21</v>
      </c>
      <c r="B16" s="2">
        <v>19794.260000000002</v>
      </c>
    </row>
    <row r="17" spans="1:2" x14ac:dyDescent="0.25">
      <c r="A17" t="s">
        <v>26</v>
      </c>
      <c r="B17" s="2">
        <v>635271.32499999995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E4F3-F947-413A-AF64-3EA9CB1CE262}">
  <dimension ref="A1:B15"/>
  <sheetViews>
    <sheetView workbookViewId="0">
      <selection activeCell="B2" sqref="B2"/>
    </sheetView>
  </sheetViews>
  <sheetFormatPr defaultRowHeight="15" x14ac:dyDescent="0.25"/>
  <cols>
    <col min="1" max="1" width="44.85546875" bestFit="1" customWidth="1"/>
    <col min="2" max="2" width="14.28515625" bestFit="1" customWidth="1"/>
  </cols>
  <sheetData>
    <row r="1" spans="1:2" x14ac:dyDescent="0.25">
      <c r="A1" t="s">
        <v>34</v>
      </c>
      <c r="B1" s="1" t="s">
        <v>36</v>
      </c>
    </row>
    <row r="2" spans="1:2" x14ac:dyDescent="0.25">
      <c r="A2" t="s">
        <v>0</v>
      </c>
      <c r="B2" s="1">
        <v>11820</v>
      </c>
    </row>
    <row r="3" spans="1:2" x14ac:dyDescent="0.25">
      <c r="A3" t="s">
        <v>1</v>
      </c>
      <c r="B3" s="1">
        <v>29810.42</v>
      </c>
    </row>
    <row r="4" spans="1:2" x14ac:dyDescent="0.25">
      <c r="A4" t="s">
        <v>3</v>
      </c>
      <c r="B4" s="1">
        <v>94810.19</v>
      </c>
    </row>
    <row r="5" spans="1:2" x14ac:dyDescent="0.25">
      <c r="A5" t="s">
        <v>8</v>
      </c>
      <c r="B5" s="1">
        <v>29147.339999999997</v>
      </c>
    </row>
    <row r="6" spans="1:2" x14ac:dyDescent="0.25">
      <c r="A6" t="s">
        <v>29</v>
      </c>
      <c r="B6" s="1">
        <v>9820</v>
      </c>
    </row>
    <row r="7" spans="1:2" x14ac:dyDescent="0.25">
      <c r="A7" t="s">
        <v>9</v>
      </c>
      <c r="B7" s="1">
        <v>22000</v>
      </c>
    </row>
    <row r="8" spans="1:2" x14ac:dyDescent="0.25">
      <c r="A8" t="s">
        <v>11</v>
      </c>
      <c r="B8" s="1">
        <v>42200</v>
      </c>
    </row>
    <row r="9" spans="1:2" x14ac:dyDescent="0.25">
      <c r="A9" t="s">
        <v>30</v>
      </c>
      <c r="B9" s="1">
        <v>5640</v>
      </c>
    </row>
    <row r="10" spans="1:2" x14ac:dyDescent="0.25">
      <c r="A10" t="s">
        <v>12</v>
      </c>
      <c r="B10" s="1">
        <v>5143.08</v>
      </c>
    </row>
    <row r="11" spans="1:2" x14ac:dyDescent="0.25">
      <c r="A11" t="s">
        <v>14</v>
      </c>
      <c r="B11" s="1">
        <v>75926.449999999983</v>
      </c>
    </row>
    <row r="12" spans="1:2" x14ac:dyDescent="0.25">
      <c r="A12" t="s">
        <v>19</v>
      </c>
      <c r="B12" s="1">
        <v>8052.21</v>
      </c>
    </row>
    <row r="13" spans="1:2" x14ac:dyDescent="0.25">
      <c r="A13" t="s">
        <v>20</v>
      </c>
      <c r="B13" s="1">
        <v>15640</v>
      </c>
    </row>
    <row r="14" spans="1:2" x14ac:dyDescent="0.25">
      <c r="A14" t="s">
        <v>23</v>
      </c>
      <c r="B14" s="1">
        <v>29460</v>
      </c>
    </row>
    <row r="15" spans="1:2" x14ac:dyDescent="0.25">
      <c r="A15" t="s">
        <v>26</v>
      </c>
      <c r="B15" s="1">
        <v>379469.69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9BAC-4C21-4881-8BC9-4B3AD474D6EE}">
  <dimension ref="A1:P34"/>
  <sheetViews>
    <sheetView workbookViewId="0">
      <selection activeCell="P1" sqref="P1:P32"/>
    </sheetView>
  </sheetViews>
  <sheetFormatPr defaultRowHeight="15" x14ac:dyDescent="0.25"/>
  <cols>
    <col min="2" max="2" width="15.85546875" style="1" bestFit="1" customWidth="1"/>
    <col min="3" max="3" width="15.85546875" bestFit="1" customWidth="1"/>
    <col min="5" max="5" width="16.85546875" style="1" bestFit="1" customWidth="1"/>
    <col min="6" max="6" width="15.85546875" bestFit="1" customWidth="1"/>
    <col min="8" max="8" width="14.28515625" style="1" bestFit="1" customWidth="1"/>
    <col min="9" max="9" width="14.28515625" bestFit="1" customWidth="1"/>
    <col min="11" max="11" width="14.28515625" style="1" bestFit="1" customWidth="1"/>
    <col min="12" max="12" width="14.28515625" bestFit="1" customWidth="1"/>
    <col min="14" max="14" width="14.28515625" style="1" bestFit="1" customWidth="1"/>
    <col min="15" max="15" width="14.28515625" bestFit="1" customWidth="1"/>
    <col min="16" max="16" width="15.85546875" style="1" bestFit="1" customWidth="1"/>
  </cols>
  <sheetData>
    <row r="1" spans="1:16" x14ac:dyDescent="0.25">
      <c r="A1" t="s">
        <v>34</v>
      </c>
      <c r="B1" s="1" t="s">
        <v>27</v>
      </c>
      <c r="C1" s="3"/>
      <c r="D1" t="s">
        <v>34</v>
      </c>
      <c r="E1" s="1" t="s">
        <v>32</v>
      </c>
      <c r="F1" s="3"/>
      <c r="G1" t="s">
        <v>34</v>
      </c>
      <c r="H1" s="1" t="s">
        <v>33</v>
      </c>
      <c r="I1" s="3"/>
      <c r="J1" t="s">
        <v>34</v>
      </c>
      <c r="K1" s="1" t="s">
        <v>35</v>
      </c>
      <c r="L1" s="3"/>
      <c r="M1" t="s">
        <v>34</v>
      </c>
      <c r="N1" s="1" t="s">
        <v>36</v>
      </c>
      <c r="O1" s="3"/>
      <c r="P1" s="1" t="s">
        <v>26</v>
      </c>
    </row>
    <row r="2" spans="1:16" x14ac:dyDescent="0.25">
      <c r="A2" t="s">
        <v>0</v>
      </c>
      <c r="B2" s="1">
        <v>22457.07</v>
      </c>
      <c r="C2" s="3" t="b">
        <f>A2=D2</f>
        <v>1</v>
      </c>
      <c r="D2" t="s">
        <v>0</v>
      </c>
      <c r="E2" s="1">
        <v>218858.14</v>
      </c>
      <c r="F2" s="3" t="b">
        <f>D2=G2</f>
        <v>1</v>
      </c>
      <c r="G2" t="s">
        <v>0</v>
      </c>
      <c r="H2" s="1">
        <v>0</v>
      </c>
      <c r="I2" s="3" t="b">
        <f>G2=J2</f>
        <v>1</v>
      </c>
      <c r="J2" t="s">
        <v>0</v>
      </c>
      <c r="K2" s="1">
        <v>37700.870000000003</v>
      </c>
      <c r="L2" s="3" t="b">
        <f>J2=M2</f>
        <v>1</v>
      </c>
      <c r="M2" t="s">
        <v>0</v>
      </c>
      <c r="N2" s="1">
        <v>11820</v>
      </c>
      <c r="O2" s="3"/>
      <c r="P2" s="1">
        <f>B2+E2+H2+K2+N2</f>
        <v>290836.08</v>
      </c>
    </row>
    <row r="3" spans="1:16" x14ac:dyDescent="0.25">
      <c r="A3" t="s">
        <v>1</v>
      </c>
      <c r="B3" s="1">
        <v>258027.47999999998</v>
      </c>
      <c r="C3" s="3" t="b">
        <f t="shared" ref="C3:C31" si="0">A3=D3</f>
        <v>1</v>
      </c>
      <c r="D3" t="s">
        <v>1</v>
      </c>
      <c r="F3" s="3" t="b">
        <f t="shared" ref="F3:F31" si="1">D3=G3</f>
        <v>1</v>
      </c>
      <c r="G3" t="s">
        <v>1</v>
      </c>
      <c r="I3" s="3" t="b">
        <f t="shared" ref="I3:I31" si="2">G3=J3</f>
        <v>1</v>
      </c>
      <c r="J3" t="s">
        <v>1</v>
      </c>
      <c r="L3" s="3" t="b">
        <f t="shared" ref="L3:L31" si="3">J3=M3</f>
        <v>1</v>
      </c>
      <c r="M3" t="s">
        <v>1</v>
      </c>
      <c r="N3" s="1">
        <v>29810.42</v>
      </c>
      <c r="O3" s="3"/>
      <c r="P3" s="1">
        <f t="shared" ref="P3:P31" si="4">B3+E3+H3+K3+N3</f>
        <v>287837.89999999997</v>
      </c>
    </row>
    <row r="4" spans="1:16" x14ac:dyDescent="0.25">
      <c r="A4" t="s">
        <v>2</v>
      </c>
      <c r="B4" s="1">
        <v>11022.69</v>
      </c>
      <c r="C4" s="3" t="b">
        <f t="shared" si="0"/>
        <v>1</v>
      </c>
      <c r="D4" t="s">
        <v>2</v>
      </c>
      <c r="F4" s="3" t="b">
        <f t="shared" si="1"/>
        <v>1</v>
      </c>
      <c r="G4" t="s">
        <v>2</v>
      </c>
      <c r="I4" s="3" t="b">
        <f t="shared" si="2"/>
        <v>1</v>
      </c>
      <c r="J4" t="s">
        <v>2</v>
      </c>
      <c r="L4" s="3" t="b">
        <f t="shared" si="3"/>
        <v>1</v>
      </c>
      <c r="M4" t="s">
        <v>2</v>
      </c>
      <c r="O4" s="3"/>
      <c r="P4" s="1">
        <f t="shared" si="4"/>
        <v>11022.69</v>
      </c>
    </row>
    <row r="5" spans="1:16" x14ac:dyDescent="0.25">
      <c r="A5" t="s">
        <v>3</v>
      </c>
      <c r="B5" s="1">
        <v>329558.69999999995</v>
      </c>
      <c r="C5" s="3" t="b">
        <f t="shared" si="0"/>
        <v>1</v>
      </c>
      <c r="D5" t="s">
        <v>3</v>
      </c>
      <c r="E5" s="1">
        <v>20679.03</v>
      </c>
      <c r="F5" s="3" t="b">
        <f t="shared" si="1"/>
        <v>1</v>
      </c>
      <c r="G5" t="s">
        <v>3</v>
      </c>
      <c r="H5" s="1">
        <v>100596.04000000001</v>
      </c>
      <c r="I5" s="3" t="b">
        <f t="shared" si="2"/>
        <v>1</v>
      </c>
      <c r="J5" t="s">
        <v>3</v>
      </c>
      <c r="L5" s="3" t="b">
        <f t="shared" si="3"/>
        <v>1</v>
      </c>
      <c r="M5" t="s">
        <v>3</v>
      </c>
      <c r="N5" s="1">
        <v>94810.19</v>
      </c>
      <c r="O5" s="3"/>
      <c r="P5" s="1">
        <f t="shared" si="4"/>
        <v>545643.96</v>
      </c>
    </row>
    <row r="6" spans="1:16" x14ac:dyDescent="0.25">
      <c r="A6" t="s">
        <v>4</v>
      </c>
      <c r="B6" s="1">
        <v>337104.56</v>
      </c>
      <c r="C6" s="3" t="b">
        <f t="shared" si="0"/>
        <v>1</v>
      </c>
      <c r="D6" t="s">
        <v>4</v>
      </c>
      <c r="F6" s="3" t="b">
        <f t="shared" si="1"/>
        <v>1</v>
      </c>
      <c r="G6" t="s">
        <v>4</v>
      </c>
      <c r="I6" s="3" t="b">
        <f t="shared" si="2"/>
        <v>1</v>
      </c>
      <c r="J6" t="s">
        <v>4</v>
      </c>
      <c r="L6" s="3" t="b">
        <f t="shared" si="3"/>
        <v>1</v>
      </c>
      <c r="M6" t="s">
        <v>4</v>
      </c>
      <c r="O6" s="3"/>
      <c r="P6" s="1">
        <f t="shared" si="4"/>
        <v>337104.56</v>
      </c>
    </row>
    <row r="7" spans="1:16" x14ac:dyDescent="0.25">
      <c r="A7" t="s">
        <v>28</v>
      </c>
      <c r="C7" s="3" t="b">
        <f t="shared" si="0"/>
        <v>1</v>
      </c>
      <c r="D7" t="s">
        <v>28</v>
      </c>
      <c r="E7" s="1">
        <v>89104.88</v>
      </c>
      <c r="F7" s="3" t="b">
        <f t="shared" si="1"/>
        <v>1</v>
      </c>
      <c r="G7" t="s">
        <v>28</v>
      </c>
      <c r="I7" s="3" t="b">
        <f t="shared" si="2"/>
        <v>1</v>
      </c>
      <c r="J7" t="s">
        <v>28</v>
      </c>
      <c r="L7" s="3" t="b">
        <f t="shared" si="3"/>
        <v>1</v>
      </c>
      <c r="M7" t="s">
        <v>28</v>
      </c>
      <c r="O7" s="3"/>
      <c r="P7" s="1">
        <f t="shared" si="4"/>
        <v>89104.88</v>
      </c>
    </row>
    <row r="8" spans="1:16" x14ac:dyDescent="0.25">
      <c r="A8" t="s">
        <v>5</v>
      </c>
      <c r="B8" s="1">
        <v>13311.35</v>
      </c>
      <c r="C8" s="3" t="b">
        <f t="shared" si="0"/>
        <v>1</v>
      </c>
      <c r="D8" t="s">
        <v>5</v>
      </c>
      <c r="E8" s="1">
        <v>418042.64999999997</v>
      </c>
      <c r="F8" s="3" t="b">
        <f t="shared" si="1"/>
        <v>1</v>
      </c>
      <c r="G8" t="s">
        <v>5</v>
      </c>
      <c r="I8" s="3" t="b">
        <f t="shared" si="2"/>
        <v>1</v>
      </c>
      <c r="J8" t="s">
        <v>5</v>
      </c>
      <c r="K8" s="1">
        <v>94499.71</v>
      </c>
      <c r="L8" s="3" t="b">
        <f t="shared" si="3"/>
        <v>1</v>
      </c>
      <c r="M8" t="s">
        <v>5</v>
      </c>
      <c r="O8" s="3"/>
      <c r="P8" s="1">
        <f t="shared" si="4"/>
        <v>525853.71</v>
      </c>
    </row>
    <row r="9" spans="1:16" x14ac:dyDescent="0.25">
      <c r="A9" t="s">
        <v>6</v>
      </c>
      <c r="B9" s="1">
        <v>3661.84</v>
      </c>
      <c r="C9" s="3" t="b">
        <f t="shared" si="0"/>
        <v>1</v>
      </c>
      <c r="D9" t="s">
        <v>6</v>
      </c>
      <c r="E9" s="1">
        <v>28189.039999999994</v>
      </c>
      <c r="F9" s="3" t="b">
        <f t="shared" si="1"/>
        <v>1</v>
      </c>
      <c r="G9" t="s">
        <v>6</v>
      </c>
      <c r="I9" s="3" t="b">
        <f t="shared" si="2"/>
        <v>1</v>
      </c>
      <c r="J9" t="s">
        <v>6</v>
      </c>
      <c r="L9" s="3" t="b">
        <f t="shared" si="3"/>
        <v>1</v>
      </c>
      <c r="M9" t="s">
        <v>6</v>
      </c>
      <c r="O9" s="3"/>
      <c r="P9" s="1">
        <f t="shared" si="4"/>
        <v>31850.879999999994</v>
      </c>
    </row>
    <row r="10" spans="1:16" x14ac:dyDescent="0.25">
      <c r="A10" t="s">
        <v>7</v>
      </c>
      <c r="B10" s="1">
        <v>4019.51</v>
      </c>
      <c r="C10" s="3" t="b">
        <f t="shared" si="0"/>
        <v>1</v>
      </c>
      <c r="D10" t="s">
        <v>7</v>
      </c>
      <c r="E10" s="1">
        <v>68962.940000000017</v>
      </c>
      <c r="F10" s="3" t="b">
        <f t="shared" si="1"/>
        <v>1</v>
      </c>
      <c r="G10" t="s">
        <v>7</v>
      </c>
      <c r="I10" s="3" t="b">
        <f t="shared" si="2"/>
        <v>1</v>
      </c>
      <c r="J10" t="s">
        <v>7</v>
      </c>
      <c r="K10" s="1">
        <v>33577.81</v>
      </c>
      <c r="L10" s="3" t="b">
        <f t="shared" si="3"/>
        <v>1</v>
      </c>
      <c r="M10" t="s">
        <v>7</v>
      </c>
      <c r="O10" s="3"/>
      <c r="P10" s="1">
        <f t="shared" si="4"/>
        <v>106560.26000000001</v>
      </c>
    </row>
    <row r="11" spans="1:16" x14ac:dyDescent="0.25">
      <c r="A11" t="s">
        <v>8</v>
      </c>
      <c r="B11" s="1">
        <v>761909.31</v>
      </c>
      <c r="C11" s="3" t="b">
        <f t="shared" si="0"/>
        <v>1</v>
      </c>
      <c r="D11" t="s">
        <v>8</v>
      </c>
      <c r="F11" s="3" t="b">
        <f t="shared" si="1"/>
        <v>1</v>
      </c>
      <c r="G11" t="s">
        <v>8</v>
      </c>
      <c r="H11" s="1">
        <v>30013.040000000001</v>
      </c>
      <c r="I11" s="3" t="b">
        <f t="shared" si="2"/>
        <v>1</v>
      </c>
      <c r="J11" t="s">
        <v>8</v>
      </c>
      <c r="L11" s="3" t="b">
        <f t="shared" si="3"/>
        <v>1</v>
      </c>
      <c r="M11" t="s">
        <v>8</v>
      </c>
      <c r="N11" s="1">
        <v>29147.339999999997</v>
      </c>
      <c r="O11" s="3"/>
      <c r="P11" s="1">
        <f t="shared" si="4"/>
        <v>821069.69000000006</v>
      </c>
    </row>
    <row r="12" spans="1:16" x14ac:dyDescent="0.25">
      <c r="A12" t="s">
        <v>29</v>
      </c>
      <c r="C12" s="3" t="b">
        <f t="shared" si="0"/>
        <v>1</v>
      </c>
      <c r="D12" t="s">
        <v>29</v>
      </c>
      <c r="E12" s="1">
        <v>42898.41</v>
      </c>
      <c r="F12" s="3" t="b">
        <f t="shared" si="1"/>
        <v>1</v>
      </c>
      <c r="G12" t="s">
        <v>29</v>
      </c>
      <c r="I12" s="3" t="b">
        <f t="shared" si="2"/>
        <v>1</v>
      </c>
      <c r="J12" t="s">
        <v>29</v>
      </c>
      <c r="K12" s="1">
        <v>20249.699999999997</v>
      </c>
      <c r="L12" s="3" t="b">
        <f t="shared" si="3"/>
        <v>1</v>
      </c>
      <c r="M12" t="s">
        <v>29</v>
      </c>
      <c r="N12" s="1">
        <v>9820</v>
      </c>
      <c r="O12" s="3"/>
      <c r="P12" s="1">
        <f t="shared" si="4"/>
        <v>72968.11</v>
      </c>
    </row>
    <row r="13" spans="1:16" x14ac:dyDescent="0.25">
      <c r="A13" t="s">
        <v>9</v>
      </c>
      <c r="B13" s="1">
        <v>1651.92</v>
      </c>
      <c r="C13" s="3" t="b">
        <f t="shared" si="0"/>
        <v>1</v>
      </c>
      <c r="D13" t="s">
        <v>9</v>
      </c>
      <c r="E13" s="1">
        <v>133620.13999999998</v>
      </c>
      <c r="F13" s="3" t="b">
        <f t="shared" si="1"/>
        <v>1</v>
      </c>
      <c r="G13" t="s">
        <v>9</v>
      </c>
      <c r="I13" s="3" t="b">
        <f t="shared" si="2"/>
        <v>1</v>
      </c>
      <c r="J13" t="s">
        <v>9</v>
      </c>
      <c r="L13" s="3" t="b">
        <f t="shared" si="3"/>
        <v>1</v>
      </c>
      <c r="M13" t="s">
        <v>9</v>
      </c>
      <c r="N13" s="1">
        <v>22000</v>
      </c>
      <c r="O13" s="3"/>
      <c r="P13" s="1">
        <f t="shared" si="4"/>
        <v>157272.06</v>
      </c>
    </row>
    <row r="14" spans="1:16" x14ac:dyDescent="0.25">
      <c r="A14" t="s">
        <v>10</v>
      </c>
      <c r="B14" s="1">
        <v>84082.01</v>
      </c>
      <c r="C14" s="3" t="b">
        <f t="shared" si="0"/>
        <v>1</v>
      </c>
      <c r="D14" t="s">
        <v>10</v>
      </c>
      <c r="E14" s="1">
        <v>161849.13</v>
      </c>
      <c r="F14" s="3" t="b">
        <f t="shared" si="1"/>
        <v>1</v>
      </c>
      <c r="G14" t="s">
        <v>10</v>
      </c>
      <c r="I14" s="3" t="b">
        <f t="shared" si="2"/>
        <v>1</v>
      </c>
      <c r="J14" t="s">
        <v>10</v>
      </c>
      <c r="K14" s="1">
        <v>25826.32</v>
      </c>
      <c r="L14" s="3" t="b">
        <f t="shared" si="3"/>
        <v>1</v>
      </c>
      <c r="M14" t="s">
        <v>10</v>
      </c>
      <c r="O14" s="3"/>
      <c r="P14" s="1">
        <f t="shared" si="4"/>
        <v>271757.46000000002</v>
      </c>
    </row>
    <row r="15" spans="1:16" x14ac:dyDescent="0.25">
      <c r="A15" t="s">
        <v>11</v>
      </c>
      <c r="B15" s="1">
        <v>2985.75</v>
      </c>
      <c r="C15" s="3" t="b">
        <f t="shared" si="0"/>
        <v>1</v>
      </c>
      <c r="D15" t="s">
        <v>11</v>
      </c>
      <c r="E15" s="1">
        <v>1769783.9700000002</v>
      </c>
      <c r="F15" s="3" t="b">
        <f t="shared" si="1"/>
        <v>1</v>
      </c>
      <c r="G15" t="s">
        <v>11</v>
      </c>
      <c r="I15" s="3" t="b">
        <f t="shared" si="2"/>
        <v>1</v>
      </c>
      <c r="J15" t="s">
        <v>11</v>
      </c>
      <c r="K15" s="1">
        <v>13835.83</v>
      </c>
      <c r="L15" s="3" t="b">
        <f t="shared" si="3"/>
        <v>1</v>
      </c>
      <c r="M15" t="s">
        <v>11</v>
      </c>
      <c r="N15" s="1">
        <v>42200</v>
      </c>
      <c r="O15" s="3"/>
      <c r="P15" s="1">
        <f t="shared" si="4"/>
        <v>1828805.5500000003</v>
      </c>
    </row>
    <row r="16" spans="1:16" x14ac:dyDescent="0.25">
      <c r="A16" t="s">
        <v>30</v>
      </c>
      <c r="C16" s="3" t="b">
        <f t="shared" si="0"/>
        <v>1</v>
      </c>
      <c r="D16" t="s">
        <v>30</v>
      </c>
      <c r="E16" s="1">
        <v>1410211.7600000002</v>
      </c>
      <c r="F16" s="3" t="b">
        <f t="shared" si="1"/>
        <v>1</v>
      </c>
      <c r="G16" t="s">
        <v>30</v>
      </c>
      <c r="I16" s="3" t="b">
        <f t="shared" si="2"/>
        <v>1</v>
      </c>
      <c r="J16" t="s">
        <v>30</v>
      </c>
      <c r="K16" s="1">
        <v>17119.080000000002</v>
      </c>
      <c r="L16" s="3" t="b">
        <f t="shared" si="3"/>
        <v>1</v>
      </c>
      <c r="M16" t="s">
        <v>30</v>
      </c>
      <c r="N16" s="1">
        <v>5640</v>
      </c>
      <c r="O16" s="3"/>
      <c r="P16" s="1">
        <f t="shared" si="4"/>
        <v>1432970.8400000003</v>
      </c>
    </row>
    <row r="17" spans="1:16" x14ac:dyDescent="0.25">
      <c r="A17" t="s">
        <v>12</v>
      </c>
      <c r="B17" s="1">
        <v>20301.39</v>
      </c>
      <c r="C17" s="3" t="b">
        <f t="shared" si="0"/>
        <v>1</v>
      </c>
      <c r="D17" t="s">
        <v>12</v>
      </c>
      <c r="E17" s="1">
        <v>38631.050000000003</v>
      </c>
      <c r="F17" s="3" t="b">
        <f t="shared" si="1"/>
        <v>1</v>
      </c>
      <c r="G17" t="s">
        <v>12</v>
      </c>
      <c r="H17" s="1">
        <v>552.61</v>
      </c>
      <c r="I17" s="3" t="b">
        <f t="shared" si="2"/>
        <v>1</v>
      </c>
      <c r="J17" t="s">
        <v>12</v>
      </c>
      <c r="K17" s="1">
        <v>2726.64</v>
      </c>
      <c r="L17" s="3" t="b">
        <f t="shared" si="3"/>
        <v>1</v>
      </c>
      <c r="M17" t="s">
        <v>12</v>
      </c>
      <c r="N17" s="1">
        <v>5143.08</v>
      </c>
      <c r="O17" s="3"/>
      <c r="P17" s="1">
        <f t="shared" si="4"/>
        <v>67354.77</v>
      </c>
    </row>
    <row r="18" spans="1:16" x14ac:dyDescent="0.25">
      <c r="A18" t="s">
        <v>14</v>
      </c>
      <c r="B18" s="1">
        <v>539392.63</v>
      </c>
      <c r="C18" s="3" t="b">
        <f t="shared" si="0"/>
        <v>1</v>
      </c>
      <c r="D18" t="s">
        <v>14</v>
      </c>
      <c r="E18" s="1">
        <v>143121.72000000003</v>
      </c>
      <c r="F18" s="3" t="b">
        <f t="shared" si="1"/>
        <v>1</v>
      </c>
      <c r="G18" t="s">
        <v>14</v>
      </c>
      <c r="H18" s="1">
        <v>4807.33</v>
      </c>
      <c r="I18" s="3" t="b">
        <f t="shared" si="2"/>
        <v>1</v>
      </c>
      <c r="J18" t="s">
        <v>14</v>
      </c>
      <c r="K18" s="1">
        <v>58760.815000000002</v>
      </c>
      <c r="L18" s="3" t="b">
        <f t="shared" si="3"/>
        <v>1</v>
      </c>
      <c r="M18" t="s">
        <v>14</v>
      </c>
      <c r="N18" s="1">
        <v>75926.449999999983</v>
      </c>
      <c r="O18" s="3"/>
      <c r="P18" s="1">
        <f t="shared" si="4"/>
        <v>822008.94500000007</v>
      </c>
    </row>
    <row r="19" spans="1:16" x14ac:dyDescent="0.25">
      <c r="A19" t="s">
        <v>13</v>
      </c>
      <c r="B19" s="1">
        <v>39971.86</v>
      </c>
      <c r="C19" s="3" t="b">
        <f t="shared" si="0"/>
        <v>1</v>
      </c>
      <c r="D19" t="s">
        <v>13</v>
      </c>
      <c r="E19" s="1">
        <v>21731.77</v>
      </c>
      <c r="F19" s="3" t="b">
        <f t="shared" si="1"/>
        <v>1</v>
      </c>
      <c r="G19" t="s">
        <v>13</v>
      </c>
      <c r="I19" s="3" t="b">
        <f t="shared" si="2"/>
        <v>1</v>
      </c>
      <c r="J19" t="s">
        <v>13</v>
      </c>
      <c r="L19" s="3" t="b">
        <f t="shared" si="3"/>
        <v>1</v>
      </c>
      <c r="M19" t="s">
        <v>13</v>
      </c>
      <c r="O19" s="3"/>
      <c r="P19" s="1">
        <f t="shared" si="4"/>
        <v>61703.630000000005</v>
      </c>
    </row>
    <row r="20" spans="1:16" x14ac:dyDescent="0.25">
      <c r="A20" t="s">
        <v>15</v>
      </c>
      <c r="B20" s="1">
        <v>52015.54</v>
      </c>
      <c r="C20" s="3" t="b">
        <f t="shared" si="0"/>
        <v>1</v>
      </c>
      <c r="D20" t="s">
        <v>15</v>
      </c>
      <c r="E20" s="1">
        <v>37706.07</v>
      </c>
      <c r="F20" s="3" t="b">
        <f t="shared" si="1"/>
        <v>1</v>
      </c>
      <c r="G20" t="s">
        <v>15</v>
      </c>
      <c r="I20" s="3" t="b">
        <f t="shared" si="2"/>
        <v>1</v>
      </c>
      <c r="J20" t="s">
        <v>15</v>
      </c>
      <c r="K20" s="1">
        <v>8074.92</v>
      </c>
      <c r="L20" s="3" t="b">
        <f t="shared" si="3"/>
        <v>1</v>
      </c>
      <c r="M20" t="s">
        <v>15</v>
      </c>
      <c r="O20" s="3"/>
      <c r="P20" s="1">
        <f t="shared" si="4"/>
        <v>97796.53</v>
      </c>
    </row>
    <row r="21" spans="1:16" x14ac:dyDescent="0.25">
      <c r="A21" t="s">
        <v>16</v>
      </c>
      <c r="B21" s="1">
        <v>3444.2400000000002</v>
      </c>
      <c r="C21" s="3" t="b">
        <f t="shared" si="0"/>
        <v>1</v>
      </c>
      <c r="D21" t="s">
        <v>16</v>
      </c>
      <c r="F21" s="3" t="b">
        <f t="shared" si="1"/>
        <v>1</v>
      </c>
      <c r="G21" t="s">
        <v>16</v>
      </c>
      <c r="I21" s="3" t="b">
        <f t="shared" si="2"/>
        <v>1</v>
      </c>
      <c r="J21" t="s">
        <v>16</v>
      </c>
      <c r="L21" s="3" t="b">
        <f t="shared" si="3"/>
        <v>1</v>
      </c>
      <c r="M21" t="s">
        <v>16</v>
      </c>
      <c r="O21" s="3"/>
      <c r="P21" s="1">
        <f t="shared" si="4"/>
        <v>3444.2400000000002</v>
      </c>
    </row>
    <row r="22" spans="1:16" x14ac:dyDescent="0.25">
      <c r="A22" t="s">
        <v>17</v>
      </c>
      <c r="B22" s="1">
        <v>14897.99</v>
      </c>
      <c r="C22" s="3" t="b">
        <f t="shared" si="0"/>
        <v>1</v>
      </c>
      <c r="D22" t="s">
        <v>17</v>
      </c>
      <c r="E22" s="1">
        <v>72653.55</v>
      </c>
      <c r="F22" s="3" t="b">
        <f t="shared" si="1"/>
        <v>1</v>
      </c>
      <c r="G22" t="s">
        <v>17</v>
      </c>
      <c r="H22" s="1">
        <v>876.48</v>
      </c>
      <c r="I22" s="3" t="b">
        <f t="shared" si="2"/>
        <v>1</v>
      </c>
      <c r="J22" t="s">
        <v>17</v>
      </c>
      <c r="K22" s="1">
        <v>38095.9</v>
      </c>
      <c r="L22" s="3" t="b">
        <f t="shared" si="3"/>
        <v>1</v>
      </c>
      <c r="M22" t="s">
        <v>17</v>
      </c>
      <c r="O22" s="3"/>
      <c r="P22" s="1">
        <f t="shared" si="4"/>
        <v>126523.92000000001</v>
      </c>
    </row>
    <row r="23" spans="1:16" x14ac:dyDescent="0.25">
      <c r="A23" t="s">
        <v>18</v>
      </c>
      <c r="B23" s="1">
        <v>49521.23</v>
      </c>
      <c r="C23" s="3" t="b">
        <f t="shared" si="0"/>
        <v>1</v>
      </c>
      <c r="D23" t="s">
        <v>18</v>
      </c>
      <c r="E23" s="1">
        <v>95874.25</v>
      </c>
      <c r="F23" s="3" t="b">
        <f t="shared" si="1"/>
        <v>1</v>
      </c>
      <c r="G23" t="s">
        <v>18</v>
      </c>
      <c r="H23" s="1">
        <v>4045.76</v>
      </c>
      <c r="I23" s="3" t="b">
        <f t="shared" si="2"/>
        <v>1</v>
      </c>
      <c r="J23" t="s">
        <v>18</v>
      </c>
      <c r="L23" s="3" t="b">
        <f t="shared" si="3"/>
        <v>1</v>
      </c>
      <c r="M23" t="s">
        <v>18</v>
      </c>
      <c r="O23" s="3"/>
      <c r="P23" s="1">
        <f t="shared" si="4"/>
        <v>149441.24000000002</v>
      </c>
    </row>
    <row r="24" spans="1:16" x14ac:dyDescent="0.25">
      <c r="A24" t="s">
        <v>19</v>
      </c>
      <c r="B24" s="1">
        <v>40747.54</v>
      </c>
      <c r="C24" s="3" t="b">
        <f t="shared" si="0"/>
        <v>1</v>
      </c>
      <c r="D24" t="s">
        <v>19</v>
      </c>
      <c r="E24" s="1">
        <v>176471.36</v>
      </c>
      <c r="F24" s="3" t="b">
        <f t="shared" si="1"/>
        <v>1</v>
      </c>
      <c r="G24" t="s">
        <v>19</v>
      </c>
      <c r="H24" s="1">
        <v>20575.29</v>
      </c>
      <c r="I24" s="3" t="b">
        <f t="shared" si="2"/>
        <v>1</v>
      </c>
      <c r="J24" t="s">
        <v>19</v>
      </c>
      <c r="K24" s="1">
        <v>195174.97999999998</v>
      </c>
      <c r="L24" s="3" t="b">
        <f t="shared" si="3"/>
        <v>1</v>
      </c>
      <c r="M24" t="s">
        <v>19</v>
      </c>
      <c r="N24" s="1">
        <v>8052.21</v>
      </c>
      <c r="O24" s="3"/>
      <c r="P24" s="1">
        <f t="shared" si="4"/>
        <v>441021.38</v>
      </c>
    </row>
    <row r="25" spans="1:16" x14ac:dyDescent="0.25">
      <c r="A25" t="s">
        <v>20</v>
      </c>
      <c r="B25" s="1">
        <v>24185.600000000002</v>
      </c>
      <c r="C25" s="3" t="b">
        <f t="shared" si="0"/>
        <v>1</v>
      </c>
      <c r="D25" t="s">
        <v>20</v>
      </c>
      <c r="E25" s="1">
        <v>112161.43000000002</v>
      </c>
      <c r="F25" s="3" t="b">
        <f t="shared" si="1"/>
        <v>1</v>
      </c>
      <c r="G25" t="s">
        <v>20</v>
      </c>
      <c r="H25" s="1">
        <v>11222.43</v>
      </c>
      <c r="I25" s="3" t="b">
        <f t="shared" si="2"/>
        <v>1</v>
      </c>
      <c r="J25" t="s">
        <v>20</v>
      </c>
      <c r="K25" s="1">
        <v>67176.049999999988</v>
      </c>
      <c r="L25" s="3" t="b">
        <f t="shared" si="3"/>
        <v>1</v>
      </c>
      <c r="M25" t="s">
        <v>20</v>
      </c>
      <c r="N25" s="1">
        <v>15640</v>
      </c>
      <c r="O25" s="3"/>
      <c r="P25" s="1">
        <f t="shared" si="4"/>
        <v>230385.51</v>
      </c>
    </row>
    <row r="26" spans="1:16" x14ac:dyDescent="0.25">
      <c r="A26" t="s">
        <v>31</v>
      </c>
      <c r="C26" s="3" t="b">
        <f t="shared" si="0"/>
        <v>1</v>
      </c>
      <c r="D26" t="s">
        <v>31</v>
      </c>
      <c r="E26" s="1">
        <v>27928.839999999997</v>
      </c>
      <c r="F26" s="3" t="b">
        <f t="shared" si="1"/>
        <v>1</v>
      </c>
      <c r="G26" t="s">
        <v>31</v>
      </c>
      <c r="I26" s="3" t="b">
        <f t="shared" si="2"/>
        <v>1</v>
      </c>
      <c r="J26" t="s">
        <v>31</v>
      </c>
      <c r="K26" s="1">
        <v>2658.44</v>
      </c>
      <c r="L26" s="3" t="b">
        <f t="shared" si="3"/>
        <v>1</v>
      </c>
      <c r="M26" t="s">
        <v>31</v>
      </c>
      <c r="O26" s="3"/>
      <c r="P26" s="1">
        <f t="shared" si="4"/>
        <v>30587.279999999995</v>
      </c>
    </row>
    <row r="27" spans="1:16" x14ac:dyDescent="0.25">
      <c r="A27" t="s">
        <v>21</v>
      </c>
      <c r="B27" s="1">
        <v>16594.439999999999</v>
      </c>
      <c r="C27" s="3" t="b">
        <f t="shared" si="0"/>
        <v>1</v>
      </c>
      <c r="D27" t="s">
        <v>21</v>
      </c>
      <c r="E27" s="1">
        <v>42121.270000000004</v>
      </c>
      <c r="F27" s="3" t="b">
        <f t="shared" si="1"/>
        <v>1</v>
      </c>
      <c r="G27" t="s">
        <v>21</v>
      </c>
      <c r="H27" s="1">
        <v>876.48</v>
      </c>
      <c r="I27" s="3" t="b">
        <f t="shared" si="2"/>
        <v>1</v>
      </c>
      <c r="J27" t="s">
        <v>21</v>
      </c>
      <c r="K27" s="1">
        <v>19794.260000000002</v>
      </c>
      <c r="L27" s="3" t="b">
        <f t="shared" si="3"/>
        <v>1</v>
      </c>
      <c r="M27" t="s">
        <v>21</v>
      </c>
      <c r="O27" s="3"/>
      <c r="P27" s="1">
        <f t="shared" si="4"/>
        <v>79386.450000000012</v>
      </c>
    </row>
    <row r="28" spans="1:16" x14ac:dyDescent="0.25">
      <c r="A28" t="s">
        <v>22</v>
      </c>
      <c r="B28" s="1">
        <v>33464.959999999999</v>
      </c>
      <c r="C28" s="3" t="b">
        <f t="shared" si="0"/>
        <v>1</v>
      </c>
      <c r="D28" t="s">
        <v>22</v>
      </c>
      <c r="F28" s="3" t="b">
        <f t="shared" si="1"/>
        <v>1</v>
      </c>
      <c r="G28" t="s">
        <v>22</v>
      </c>
      <c r="I28" s="3" t="b">
        <f t="shared" si="2"/>
        <v>1</v>
      </c>
      <c r="J28" t="s">
        <v>22</v>
      </c>
      <c r="L28" s="3" t="b">
        <f>J28=M28</f>
        <v>1</v>
      </c>
      <c r="M28" t="s">
        <v>22</v>
      </c>
      <c r="O28" s="3"/>
      <c r="P28" s="1">
        <f t="shared" si="4"/>
        <v>33464.959999999999</v>
      </c>
    </row>
    <row r="29" spans="1:16" x14ac:dyDescent="0.25">
      <c r="A29" t="s">
        <v>23</v>
      </c>
      <c r="B29" s="1">
        <v>19482.5</v>
      </c>
      <c r="C29" s="3" t="b">
        <f t="shared" si="0"/>
        <v>1</v>
      </c>
      <c r="D29" t="s">
        <v>23</v>
      </c>
      <c r="E29" s="1">
        <v>44160.13</v>
      </c>
      <c r="F29" s="3" t="b">
        <f t="shared" si="1"/>
        <v>1</v>
      </c>
      <c r="G29" t="s">
        <v>23</v>
      </c>
      <c r="I29" s="3" t="b">
        <f t="shared" si="2"/>
        <v>1</v>
      </c>
      <c r="J29" t="s">
        <v>23</v>
      </c>
      <c r="L29" s="3" t="b">
        <f t="shared" si="3"/>
        <v>1</v>
      </c>
      <c r="M29" t="s">
        <v>23</v>
      </c>
      <c r="N29" s="1">
        <v>29460</v>
      </c>
      <c r="O29" s="3"/>
      <c r="P29" s="1">
        <f t="shared" si="4"/>
        <v>93102.63</v>
      </c>
    </row>
    <row r="30" spans="1:16" x14ac:dyDescent="0.25">
      <c r="A30" t="s">
        <v>24</v>
      </c>
      <c r="B30" s="1">
        <v>9403.68</v>
      </c>
      <c r="C30" s="3" t="b">
        <f t="shared" si="0"/>
        <v>1</v>
      </c>
      <c r="D30" t="s">
        <v>24</v>
      </c>
      <c r="E30" s="1">
        <v>47018.400000000001</v>
      </c>
      <c r="F30" s="3" t="b">
        <f t="shared" si="1"/>
        <v>1</v>
      </c>
      <c r="G30" t="s">
        <v>24</v>
      </c>
      <c r="I30" s="3" t="b">
        <f t="shared" si="2"/>
        <v>1</v>
      </c>
      <c r="J30" t="s">
        <v>24</v>
      </c>
      <c r="L30" s="3" t="b">
        <f t="shared" si="3"/>
        <v>1</v>
      </c>
      <c r="M30" t="s">
        <v>24</v>
      </c>
      <c r="O30" s="3"/>
      <c r="P30" s="1">
        <f t="shared" si="4"/>
        <v>56422.080000000002</v>
      </c>
    </row>
    <row r="31" spans="1:16" x14ac:dyDescent="0.25">
      <c r="A31" t="s">
        <v>25</v>
      </c>
      <c r="B31" s="1">
        <v>66370.45</v>
      </c>
      <c r="C31" s="3" t="b">
        <f t="shared" si="0"/>
        <v>1</v>
      </c>
      <c r="D31" t="s">
        <v>25</v>
      </c>
      <c r="E31" s="1">
        <v>8451.880000000001</v>
      </c>
      <c r="F31" s="3" t="b">
        <f t="shared" si="1"/>
        <v>1</v>
      </c>
      <c r="G31" t="s">
        <v>25</v>
      </c>
      <c r="I31" s="3" t="b">
        <f t="shared" si="2"/>
        <v>1</v>
      </c>
      <c r="J31" t="s">
        <v>25</v>
      </c>
      <c r="L31" s="3" t="b">
        <f t="shared" si="3"/>
        <v>1</v>
      </c>
      <c r="M31" t="s">
        <v>25</v>
      </c>
      <c r="O31" s="3"/>
      <c r="P31" s="1">
        <f t="shared" si="4"/>
        <v>74822.33</v>
      </c>
    </row>
    <row r="32" spans="1:16" x14ac:dyDescent="0.25">
      <c r="A32" t="s">
        <v>26</v>
      </c>
      <c r="B32" s="1">
        <f>SUM(B2:B31)</f>
        <v>2759586.2400000007</v>
      </c>
      <c r="C32" s="1">
        <v>2759586.2400000007</v>
      </c>
      <c r="D32" t="s">
        <v>26</v>
      </c>
      <c r="E32" s="1">
        <f>SUM(E2:E31)</f>
        <v>5230231.8099999987</v>
      </c>
      <c r="F32" s="1">
        <v>5230231.8100000005</v>
      </c>
      <c r="G32" t="s">
        <v>26</v>
      </c>
      <c r="H32" s="1">
        <f>SUM(H2:H31)</f>
        <v>173565.46000000002</v>
      </c>
      <c r="I32" s="2">
        <v>173565.46000000002</v>
      </c>
      <c r="J32" t="s">
        <v>26</v>
      </c>
      <c r="K32" s="1">
        <f>SUM(K2:K31)</f>
        <v>635271.32499999995</v>
      </c>
      <c r="L32" s="2">
        <v>635271.32499999995</v>
      </c>
      <c r="M32" t="s">
        <v>26</v>
      </c>
      <c r="N32" s="1">
        <f>SUM(N2:N31)</f>
        <v>379469.69</v>
      </c>
      <c r="O32" s="4">
        <v>379469.69</v>
      </c>
      <c r="P32" s="1">
        <f>SUM(P2:P31)</f>
        <v>9178124.5250000022</v>
      </c>
    </row>
    <row r="34" spans="6:6" x14ac:dyDescent="0.25">
      <c r="F34" s="2">
        <f>E32-F32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4F20-BC7A-41DE-BE44-785B499EAC52}">
  <dimension ref="A1:D32"/>
  <sheetViews>
    <sheetView tabSelected="1" workbookViewId="0">
      <selection activeCell="A32" sqref="A32"/>
    </sheetView>
  </sheetViews>
  <sheetFormatPr defaultRowHeight="15" x14ac:dyDescent="0.25"/>
  <cols>
    <col min="2" max="2" width="61.42578125" bestFit="1" customWidth="1"/>
    <col min="3" max="3" width="31.5703125" bestFit="1" customWidth="1"/>
    <col min="4" max="4" width="15.85546875" style="1" bestFit="1" customWidth="1"/>
  </cols>
  <sheetData>
    <row r="1" spans="1:4" x14ac:dyDescent="0.25">
      <c r="B1" t="s">
        <v>34</v>
      </c>
      <c r="D1" s="1" t="s">
        <v>26</v>
      </c>
    </row>
    <row r="2" spans="1:4" x14ac:dyDescent="0.25">
      <c r="A2">
        <f>LEFT(B2,7)*1</f>
        <v>2303167</v>
      </c>
      <c r="B2" t="s">
        <v>0</v>
      </c>
      <c r="C2" t="str">
        <f>VLOOKUP(A2,bsih2,4,0)</f>
        <v>420830 Itapema</v>
      </c>
      <c r="D2" s="1">
        <v>290836.08</v>
      </c>
    </row>
    <row r="3" spans="1:4" x14ac:dyDescent="0.25">
      <c r="A3">
        <f t="shared" ref="A3:A32" si="0">LEFT(B3,7)*1</f>
        <v>2303892</v>
      </c>
      <c r="B3" t="s">
        <v>1</v>
      </c>
      <c r="C3" t="str">
        <f>VLOOKUP(A3,bsih2,4,0)</f>
        <v>420430 Concórdia</v>
      </c>
      <c r="D3" s="1">
        <v>287837.89999999997</v>
      </c>
    </row>
    <row r="4" spans="1:4" x14ac:dyDescent="0.25">
      <c r="A4">
        <f t="shared" si="0"/>
        <v>2304155</v>
      </c>
      <c r="B4" t="s">
        <v>2</v>
      </c>
      <c r="C4" t="str">
        <f>VLOOKUP(A4,bsih2,4,0)</f>
        <v>421750 Seara</v>
      </c>
      <c r="D4" s="1">
        <v>11022.69</v>
      </c>
    </row>
    <row r="5" spans="1:4" x14ac:dyDescent="0.25">
      <c r="A5">
        <f t="shared" si="0"/>
        <v>2306336</v>
      </c>
      <c r="B5" t="s">
        <v>3</v>
      </c>
      <c r="C5" t="str">
        <f>VLOOKUP(A5,bsih2,4,0)</f>
        <v>420890 Jaraguá do Sul</v>
      </c>
      <c r="D5" s="1">
        <v>545643.96</v>
      </c>
    </row>
    <row r="6" spans="1:4" x14ac:dyDescent="0.25">
      <c r="A6">
        <f t="shared" si="0"/>
        <v>2306344</v>
      </c>
      <c r="B6" t="s">
        <v>4</v>
      </c>
      <c r="C6" t="str">
        <f>VLOOKUP(A6,bsih2,4,0)</f>
        <v>420890 Jaraguá do Sul</v>
      </c>
      <c r="D6" s="1">
        <v>337104.56</v>
      </c>
    </row>
    <row r="7" spans="1:4" x14ac:dyDescent="0.25">
      <c r="A7">
        <f t="shared" si="0"/>
        <v>2379627</v>
      </c>
      <c r="B7" t="s">
        <v>28</v>
      </c>
      <c r="C7" t="str">
        <f>VLOOKUP(A7,bsih2,4,0)</f>
        <v>421480 Rio do Sul</v>
      </c>
      <c r="D7" s="1">
        <v>89104.88</v>
      </c>
    </row>
    <row r="8" spans="1:4" x14ac:dyDescent="0.25">
      <c r="A8">
        <f t="shared" si="0"/>
        <v>2418177</v>
      </c>
      <c r="B8" t="s">
        <v>5</v>
      </c>
      <c r="C8" t="str">
        <f>VLOOKUP(A8,bsih2,4,0)</f>
        <v>421570 Santo Amaro da Imperatriz</v>
      </c>
      <c r="D8" s="1">
        <v>525853.71</v>
      </c>
    </row>
    <row r="9" spans="1:4" x14ac:dyDescent="0.25">
      <c r="A9">
        <f t="shared" si="0"/>
        <v>2418967</v>
      </c>
      <c r="B9" t="s">
        <v>6</v>
      </c>
      <c r="C9" t="str">
        <f>VLOOKUP(A9,bsih2,4,0)</f>
        <v>421630 São João Batista</v>
      </c>
      <c r="D9" s="1">
        <v>31850.879999999994</v>
      </c>
    </row>
    <row r="10" spans="1:4" x14ac:dyDescent="0.25">
      <c r="A10">
        <f t="shared" si="0"/>
        <v>2419653</v>
      </c>
      <c r="B10" t="s">
        <v>7</v>
      </c>
      <c r="C10" t="str">
        <f>VLOOKUP(A10,bsih2,4,0)</f>
        <v>421900 Urussanga</v>
      </c>
      <c r="D10" s="1">
        <v>106560.26000000001</v>
      </c>
    </row>
    <row r="11" spans="1:4" x14ac:dyDescent="0.25">
      <c r="A11">
        <f t="shared" si="0"/>
        <v>2436469</v>
      </c>
      <c r="B11" t="s">
        <v>8</v>
      </c>
      <c r="C11" t="str">
        <f>VLOOKUP(A11,bsih2,4,0)</f>
        <v>420910 Joinville</v>
      </c>
      <c r="D11" s="1">
        <v>821069.69000000006</v>
      </c>
    </row>
    <row r="12" spans="1:4" x14ac:dyDescent="0.25">
      <c r="A12">
        <f t="shared" si="0"/>
        <v>2490935</v>
      </c>
      <c r="B12" t="s">
        <v>29</v>
      </c>
      <c r="C12" t="str">
        <f>VLOOKUP(A12,bsih2,4,0)</f>
        <v>421830 Três Barras</v>
      </c>
      <c r="D12" s="1">
        <v>72968.11</v>
      </c>
    </row>
    <row r="13" spans="1:4" x14ac:dyDescent="0.25">
      <c r="A13">
        <f t="shared" si="0"/>
        <v>2491249</v>
      </c>
      <c r="B13" t="s">
        <v>9</v>
      </c>
      <c r="C13" t="str">
        <f>VLOOKUP(A13,bsih2,4,0)</f>
        <v>420380 Canoinhas</v>
      </c>
      <c r="D13" s="1">
        <v>157272.06</v>
      </c>
    </row>
    <row r="14" spans="1:4" x14ac:dyDescent="0.25">
      <c r="A14">
        <f t="shared" si="0"/>
        <v>2492342</v>
      </c>
      <c r="B14" t="s">
        <v>10</v>
      </c>
      <c r="C14" t="str">
        <f>VLOOKUP(A14,bsih2,4,0)</f>
        <v>420650 Guaramirim</v>
      </c>
      <c r="D14" s="1">
        <v>271757.46000000002</v>
      </c>
    </row>
    <row r="15" spans="1:4" x14ac:dyDescent="0.25">
      <c r="A15">
        <f t="shared" si="0"/>
        <v>2521296</v>
      </c>
      <c r="B15" t="s">
        <v>11</v>
      </c>
      <c r="C15" t="str">
        <f>VLOOKUP(A15,bsih2,4,0)</f>
        <v>420910 Joinville</v>
      </c>
      <c r="D15" s="1">
        <v>1828805.5500000003</v>
      </c>
    </row>
    <row r="16" spans="1:4" x14ac:dyDescent="0.25">
      <c r="A16">
        <f t="shared" si="0"/>
        <v>2521695</v>
      </c>
      <c r="B16" t="s">
        <v>30</v>
      </c>
      <c r="C16" t="str">
        <f>VLOOKUP(A16,bsih2,4,0)</f>
        <v>421500 Rio Negrinho</v>
      </c>
      <c r="D16" s="1">
        <v>1432970.8400000003</v>
      </c>
    </row>
    <row r="17" spans="1:4" x14ac:dyDescent="0.25">
      <c r="A17">
        <f t="shared" si="0"/>
        <v>2521873</v>
      </c>
      <c r="B17" t="s">
        <v>12</v>
      </c>
      <c r="C17" t="str">
        <f>VLOOKUP(A17,bsih2,4,0)</f>
        <v>420750 Indaial</v>
      </c>
      <c r="D17" s="1">
        <v>67354.77</v>
      </c>
    </row>
    <row r="18" spans="1:4" x14ac:dyDescent="0.25">
      <c r="A18">
        <f t="shared" si="0"/>
        <v>2522411</v>
      </c>
      <c r="B18" t="s">
        <v>14</v>
      </c>
      <c r="C18" t="str">
        <f>VLOOKUP(A18,bsih2,4,0)</f>
        <v>420290 Brusque</v>
      </c>
      <c r="D18" s="1">
        <v>822008.94500000007</v>
      </c>
    </row>
    <row r="19" spans="1:4" x14ac:dyDescent="0.25">
      <c r="A19">
        <f t="shared" si="0"/>
        <v>2522209</v>
      </c>
      <c r="B19" t="s">
        <v>13</v>
      </c>
      <c r="C19" t="str">
        <f>VLOOKUP(A19,bsih2,4,0)</f>
        <v>420240 Blumenau</v>
      </c>
      <c r="D19" s="1">
        <v>61703.630000000005</v>
      </c>
    </row>
    <row r="20" spans="1:4" x14ac:dyDescent="0.25">
      <c r="A20">
        <f t="shared" si="0"/>
        <v>2522489</v>
      </c>
      <c r="B20" t="s">
        <v>15</v>
      </c>
      <c r="C20" t="str">
        <f>VLOOKUP(A20,bsih2,4,0)</f>
        <v>420290 Brusque</v>
      </c>
      <c r="D20" s="1">
        <v>97796.53</v>
      </c>
    </row>
    <row r="21" spans="1:4" x14ac:dyDescent="0.25">
      <c r="A21">
        <f t="shared" si="0"/>
        <v>2538342</v>
      </c>
      <c r="B21" t="s">
        <v>16</v>
      </c>
      <c r="C21" t="str">
        <f>VLOOKUP(A21,bsih2,4,0)</f>
        <v>421420 Quilombo</v>
      </c>
      <c r="D21" s="1">
        <v>3444.2400000000002</v>
      </c>
    </row>
    <row r="22" spans="1:4" x14ac:dyDescent="0.25">
      <c r="A22">
        <f t="shared" si="0"/>
        <v>2555840</v>
      </c>
      <c r="B22" t="s">
        <v>17</v>
      </c>
      <c r="C22" t="str">
        <f>VLOOKUP(A22,bsih2,4,0)</f>
        <v>421170 Orleans</v>
      </c>
      <c r="D22" s="1">
        <v>126523.92000000001</v>
      </c>
    </row>
    <row r="23" spans="1:4" x14ac:dyDescent="0.25">
      <c r="A23">
        <f t="shared" si="0"/>
        <v>2558246</v>
      </c>
      <c r="B23" t="s">
        <v>18</v>
      </c>
      <c r="C23" t="str">
        <f>VLOOKUP(A23,bsih2,4,0)</f>
        <v>420240 Blumenau</v>
      </c>
      <c r="D23" s="1">
        <v>149441.24000000002</v>
      </c>
    </row>
    <row r="24" spans="1:4" x14ac:dyDescent="0.25">
      <c r="A24">
        <f t="shared" si="0"/>
        <v>2558254</v>
      </c>
      <c r="B24" t="s">
        <v>19</v>
      </c>
      <c r="C24" t="str">
        <f>VLOOKUP(A24,bsih2,4,0)</f>
        <v>420240 Blumenau</v>
      </c>
      <c r="D24" s="1">
        <v>441021.38</v>
      </c>
    </row>
    <row r="25" spans="1:4" x14ac:dyDescent="0.25">
      <c r="A25">
        <f t="shared" si="0"/>
        <v>2568713</v>
      </c>
      <c r="B25" t="s">
        <v>20</v>
      </c>
      <c r="C25" t="str">
        <f>VLOOKUP(A25,bsih2,4,0)</f>
        <v>421480 Rio do Sul</v>
      </c>
      <c r="D25" s="1">
        <v>230385.51</v>
      </c>
    </row>
    <row r="26" spans="1:4" x14ac:dyDescent="0.25">
      <c r="A26">
        <f t="shared" si="0"/>
        <v>2674327</v>
      </c>
      <c r="B26" t="s">
        <v>31</v>
      </c>
      <c r="C26" t="str">
        <f>VLOOKUP(A26,bsih2,4,0)</f>
        <v>421130 Navegantes</v>
      </c>
      <c r="D26" s="1">
        <v>30587.279999999995</v>
      </c>
    </row>
    <row r="27" spans="1:4" x14ac:dyDescent="0.25">
      <c r="A27">
        <f t="shared" si="0"/>
        <v>2691485</v>
      </c>
      <c r="B27" t="s">
        <v>21</v>
      </c>
      <c r="C27" t="str">
        <f>VLOOKUP(A27,bsih2,4,0)</f>
        <v>420590 Gaspar</v>
      </c>
      <c r="D27" s="1">
        <v>79386.450000000012</v>
      </c>
    </row>
    <row r="28" spans="1:4" x14ac:dyDescent="0.25">
      <c r="A28">
        <f t="shared" si="0"/>
        <v>3123251</v>
      </c>
      <c r="B28" t="s">
        <v>22</v>
      </c>
      <c r="C28" t="str">
        <f>VLOOKUP(A28,bsih2,4,0)</f>
        <v>420240 Blumenau</v>
      </c>
      <c r="D28" s="1">
        <v>33464.959999999999</v>
      </c>
    </row>
    <row r="29" spans="1:4" x14ac:dyDescent="0.25">
      <c r="A29">
        <f t="shared" si="0"/>
        <v>6854729</v>
      </c>
      <c r="B29" t="s">
        <v>23</v>
      </c>
      <c r="C29" t="str">
        <f>VLOOKUP(A29,bsih2,4,0)</f>
        <v>420200 Balneário Camboriú</v>
      </c>
      <c r="D29" s="1">
        <v>93102.63</v>
      </c>
    </row>
    <row r="30" spans="1:4" x14ac:dyDescent="0.25">
      <c r="A30">
        <f t="shared" si="0"/>
        <v>9175849</v>
      </c>
      <c r="B30" t="s">
        <v>24</v>
      </c>
      <c r="C30" t="str">
        <f>VLOOKUP(A30,bsih2,4,0)</f>
        <v>420910 Joinville</v>
      </c>
      <c r="D30" s="1">
        <v>56422.080000000002</v>
      </c>
    </row>
    <row r="31" spans="1:4" x14ac:dyDescent="0.25">
      <c r="A31">
        <f t="shared" si="0"/>
        <v>2552841</v>
      </c>
      <c r="B31" t="s">
        <v>25</v>
      </c>
      <c r="C31" t="str">
        <f>VLOOKUP(A31,bsih2,4,0)</f>
        <v>420240 Blumenau</v>
      </c>
      <c r="D31" s="1">
        <v>74822.33</v>
      </c>
    </row>
    <row r="32" spans="1:4" x14ac:dyDescent="0.25">
      <c r="B32" t="s">
        <v>26</v>
      </c>
      <c r="D32" s="1">
        <v>9178124.5250000022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bsih</vt:lpstr>
      <vt:lpstr>SIH FAEC 24</vt:lpstr>
      <vt:lpstr>SIH FAEC 25</vt:lpstr>
      <vt:lpstr>SIH MAC 24</vt:lpstr>
      <vt:lpstr>SIH MAC 25</vt:lpstr>
      <vt:lpstr>OPME FAEC</vt:lpstr>
      <vt:lpstr>Total</vt:lpstr>
      <vt:lpstr>Consolidado</vt:lpstr>
      <vt:lpstr>bsih2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2025-03-17T14:08:32Z</dcterms:created>
  <dcterms:modified xsi:type="dcterms:W3CDTF">2025-03-17T15:08:41Z</dcterms:modified>
</cp:coreProperties>
</file>